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OLA\INSTYTUT\JAKOŚĆ KSZTAŁCENIA\2020-2021\"/>
    </mc:Choice>
  </mc:AlternateContent>
  <xr:revisionPtr revIDLastSave="0" documentId="8_{3D33E43A-9EC2-4DF1-A71F-269BDBA3769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lan studiów I stopnia" sheetId="1" r:id="rId1"/>
    <sheet name="Arkusz1" sheetId="2" r:id="rId2"/>
  </sheets>
  <definedNames>
    <definedName name="_xlnm.Print_Area" localSheetId="0">'Plan studiów I stopnia'!$A$1:$AH$130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9" i="1" l="1"/>
  <c r="AE15" i="1"/>
  <c r="N21" i="1"/>
  <c r="L21" i="1"/>
  <c r="AD21" i="1"/>
  <c r="AB21" i="1"/>
  <c r="AA21" i="1"/>
  <c r="R21" i="1"/>
  <c r="J21" i="1"/>
  <c r="H21" i="1"/>
  <c r="G21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G119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G113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K87" i="1"/>
  <c r="L87" i="1"/>
  <c r="N87" i="1"/>
  <c r="O87" i="1"/>
  <c r="P87" i="1"/>
  <c r="R87" i="1"/>
  <c r="S87" i="1"/>
  <c r="T87" i="1"/>
  <c r="V87" i="1"/>
  <c r="W87" i="1"/>
  <c r="X87" i="1"/>
  <c r="Z87" i="1"/>
  <c r="AB87" i="1"/>
  <c r="AD87" i="1"/>
  <c r="AG87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G61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G55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F47" i="1"/>
  <c r="AF44" i="1"/>
  <c r="AF43" i="1"/>
  <c r="G107" i="1"/>
  <c r="G97" i="1"/>
  <c r="AG118" i="1"/>
  <c r="AF118" i="1" s="1"/>
  <c r="AE118" i="1"/>
  <c r="AE117" i="1"/>
  <c r="AF116" i="1"/>
  <c r="AE116" i="1"/>
  <c r="AE115" i="1"/>
  <c r="AF112" i="1"/>
  <c r="AE112" i="1"/>
  <c r="AF111" i="1"/>
  <c r="AE111" i="1"/>
  <c r="AF110" i="1"/>
  <c r="AE110" i="1"/>
  <c r="AF109" i="1"/>
  <c r="AE109" i="1"/>
  <c r="AE99" i="1"/>
  <c r="AE100" i="1"/>
  <c r="AE102" i="1"/>
  <c r="AE103" i="1"/>
  <c r="AE105" i="1"/>
  <c r="AG106" i="1"/>
  <c r="AF106" i="1" s="1"/>
  <c r="AF105" i="1"/>
  <c r="AF99" i="1"/>
  <c r="AF103" i="1"/>
  <c r="AF102" i="1"/>
  <c r="AF100" i="1"/>
  <c r="AG96" i="1"/>
  <c r="AF96" i="1" s="1"/>
  <c r="AF95" i="1"/>
  <c r="AE95" i="1"/>
  <c r="AF94" i="1"/>
  <c r="AE94" i="1"/>
  <c r="AF93" i="1"/>
  <c r="AE93" i="1"/>
  <c r="AE92" i="1"/>
  <c r="AF91" i="1"/>
  <c r="AE91" i="1"/>
  <c r="AE90" i="1"/>
  <c r="AE89" i="1"/>
  <c r="AF77" i="1"/>
  <c r="AE77" i="1"/>
  <c r="AF76" i="1"/>
  <c r="AE76" i="1"/>
  <c r="AF75" i="1"/>
  <c r="AE75" i="1"/>
  <c r="G68" i="1"/>
  <c r="G87" i="1" s="1"/>
  <c r="H68" i="1"/>
  <c r="H87" i="1" s="1"/>
  <c r="I68" i="1"/>
  <c r="I87" i="1" s="1"/>
  <c r="J68" i="1"/>
  <c r="J87" i="1" s="1"/>
  <c r="M68" i="1"/>
  <c r="M87" i="1" s="1"/>
  <c r="Q68" i="1"/>
  <c r="Q87" i="1" s="1"/>
  <c r="U68" i="1"/>
  <c r="U87" i="1" s="1"/>
  <c r="Y68" i="1"/>
  <c r="Y87" i="1" s="1"/>
  <c r="AA68" i="1"/>
  <c r="AA87" i="1" s="1"/>
  <c r="AC68" i="1"/>
  <c r="AC87" i="1" s="1"/>
  <c r="AC85" i="1"/>
  <c r="AB85" i="1"/>
  <c r="Y85" i="1"/>
  <c r="X85" i="1"/>
  <c r="U85" i="1"/>
  <c r="T85" i="1"/>
  <c r="Q85" i="1"/>
  <c r="P85" i="1"/>
  <c r="M85" i="1"/>
  <c r="L85" i="1"/>
  <c r="I85" i="1"/>
  <c r="H85" i="1"/>
  <c r="AD85" i="1"/>
  <c r="AA85" i="1"/>
  <c r="Z85" i="1"/>
  <c r="W85" i="1"/>
  <c r="V85" i="1"/>
  <c r="S85" i="1"/>
  <c r="R85" i="1"/>
  <c r="O85" i="1"/>
  <c r="N85" i="1"/>
  <c r="K85" i="1"/>
  <c r="J85" i="1"/>
  <c r="G85" i="1"/>
  <c r="AG84" i="1"/>
  <c r="AF84" i="1" s="1"/>
  <c r="AE84" i="1"/>
  <c r="AG83" i="1"/>
  <c r="AF83" i="1" s="1"/>
  <c r="AE83" i="1"/>
  <c r="AG82" i="1"/>
  <c r="AF82" i="1" s="1"/>
  <c r="AE82" i="1"/>
  <c r="AG81" i="1"/>
  <c r="AF81" i="1" s="1"/>
  <c r="AE81" i="1"/>
  <c r="AF78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AF66" i="1"/>
  <c r="AE66" i="1"/>
  <c r="AF65" i="1"/>
  <c r="AE65" i="1"/>
  <c r="AF64" i="1"/>
  <c r="AE64" i="1"/>
  <c r="AE63" i="1"/>
  <c r="G61" i="1"/>
  <c r="AF58" i="1"/>
  <c r="AE58" i="1"/>
  <c r="AE57" i="1"/>
  <c r="R121" i="1" l="1"/>
  <c r="N121" i="1"/>
  <c r="AD121" i="1"/>
  <c r="J121" i="1"/>
  <c r="AF61" i="1"/>
  <c r="AE97" i="1"/>
  <c r="AG119" i="1"/>
  <c r="AF97" i="1"/>
  <c r="AE107" i="1"/>
  <c r="AE61" i="1"/>
  <c r="AF107" i="1"/>
  <c r="AE113" i="1"/>
  <c r="AE119" i="1"/>
  <c r="AE87" i="1"/>
  <c r="AG97" i="1"/>
  <c r="AF113" i="1"/>
  <c r="AG107" i="1"/>
  <c r="AF115" i="1"/>
  <c r="AF119" i="1" s="1"/>
  <c r="AE85" i="1"/>
  <c r="AG79" i="1"/>
  <c r="AE79" i="1"/>
  <c r="AF85" i="1"/>
  <c r="AG85" i="1"/>
  <c r="AF63" i="1"/>
  <c r="AF87" i="1" s="1"/>
  <c r="AF79" i="1" l="1"/>
  <c r="AE52" i="1" l="1"/>
  <c r="AF52" i="1"/>
  <c r="AE54" i="1"/>
  <c r="G55" i="1"/>
  <c r="AF51" i="1"/>
  <c r="AE51" i="1"/>
  <c r="AF50" i="1"/>
  <c r="AE50" i="1"/>
  <c r="AF49" i="1"/>
  <c r="AE49" i="1"/>
  <c r="AF48" i="1"/>
  <c r="AE48" i="1"/>
  <c r="AF46" i="1"/>
  <c r="AE46" i="1"/>
  <c r="AF45" i="1"/>
  <c r="AE45" i="1"/>
  <c r="AF42" i="1"/>
  <c r="AE42" i="1"/>
  <c r="AF41" i="1"/>
  <c r="AE41" i="1"/>
  <c r="AF40" i="1"/>
  <c r="AE40" i="1"/>
  <c r="AF39" i="1"/>
  <c r="AE39" i="1"/>
  <c r="AF38" i="1"/>
  <c r="AE38" i="1"/>
  <c r="AE37" i="1"/>
  <c r="AF36" i="1"/>
  <c r="AE36" i="1"/>
  <c r="AG34" i="1" l="1"/>
  <c r="AE55" i="1"/>
  <c r="AF55" i="1"/>
  <c r="AE31" i="1" l="1"/>
  <c r="AF31" i="1"/>
  <c r="AF21" i="1" l="1"/>
  <c r="AE16" i="1"/>
  <c r="AE27" i="1"/>
  <c r="AE28" i="1"/>
  <c r="AE29" i="1"/>
  <c r="AE30" i="1"/>
  <c r="AE32" i="1"/>
  <c r="AE33" i="1"/>
  <c r="AE23" i="1"/>
  <c r="AE24" i="1"/>
  <c r="AE25" i="1"/>
  <c r="AE26" i="1"/>
  <c r="G34" i="1"/>
  <c r="AF23" i="1"/>
  <c r="AF25" i="1"/>
  <c r="AF26" i="1"/>
  <c r="AF27" i="1"/>
  <c r="AF29" i="1"/>
  <c r="AF33" i="1"/>
  <c r="AE34" i="1" l="1"/>
  <c r="AF24" i="1"/>
  <c r="AF34" i="1" s="1"/>
  <c r="AE12" i="1"/>
  <c r="AE17" i="1"/>
  <c r="AG12" i="1"/>
  <c r="AG13" i="1"/>
  <c r="AG14" i="1"/>
  <c r="AG17" i="1"/>
  <c r="AE14" i="1"/>
  <c r="AE11" i="1"/>
  <c r="AE13" i="1"/>
  <c r="AE10" i="1"/>
  <c r="AE21" i="1" l="1"/>
  <c r="AE121" i="1" s="1"/>
  <c r="AG10" i="1"/>
  <c r="AG21" i="1" s="1"/>
  <c r="AG121" i="1" s="1"/>
  <c r="G121" i="1"/>
  <c r="H121" i="1"/>
  <c r="AF121" i="1"/>
  <c r="AA121" i="1"/>
  <c r="AB121" i="1"/>
  <c r="L121" i="1"/>
  <c r="V21" i="1" l="1"/>
  <c r="Q21" i="1"/>
  <c r="Q121" i="1"/>
  <c r="W21" i="1"/>
  <c r="W121" i="1"/>
  <c r="U121" i="1"/>
  <c r="U21" i="1"/>
  <c r="X21" i="1"/>
  <c r="X121" i="1"/>
  <c r="Y21" i="1"/>
  <c r="Y121" i="1"/>
  <c r="I121" i="1"/>
  <c r="I21" i="1"/>
  <c r="AC21" i="1"/>
  <c r="AC121" i="1"/>
  <c r="S121" i="1"/>
  <c r="S21" i="1"/>
  <c r="P21" i="1"/>
  <c r="P121" i="1"/>
  <c r="T121" i="1"/>
  <c r="T21" i="1"/>
  <c r="O21" i="1"/>
  <c r="O121" i="1"/>
  <c r="M121" i="1"/>
  <c r="M21" i="1"/>
  <c r="K21" i="1"/>
  <c r="K121" i="1"/>
  <c r="Z21" i="1"/>
</calcChain>
</file>

<file path=xl/sharedStrings.xml><?xml version="1.0" encoding="utf-8"?>
<sst xmlns="http://schemas.openxmlformats.org/spreadsheetml/2006/main" count="252" uniqueCount="204">
  <si>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</si>
  <si>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</si>
  <si>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</si>
  <si>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</si>
  <si>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</si>
  <si>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</si>
  <si>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</si>
  <si>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</si>
  <si>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</si>
  <si>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</si>
  <si>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</si>
  <si>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Wychowanie fizyczne</t>
  </si>
  <si>
    <t>Technologia informacyjna</t>
  </si>
  <si>
    <t>forma zal. po semestrze *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</si>
  <si>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</si>
  <si>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</si>
  <si>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</si>
  <si>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</si>
  <si>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</si>
  <si>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</si>
  <si>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</si>
  <si>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</si>
  <si>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</si>
  <si>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MODUŁ OGÓLNOUCZELNIANY</t>
  </si>
  <si>
    <t>MODUŁ DYPLOMOWY</t>
  </si>
  <si>
    <t>Język obcy</t>
  </si>
  <si>
    <t>Rodzaj zajęć:</t>
  </si>
  <si>
    <t>I</t>
  </si>
  <si>
    <t>W/WS</t>
  </si>
  <si>
    <t>II</t>
  </si>
  <si>
    <t>III</t>
  </si>
  <si>
    <t>BHP i ergonomia</t>
  </si>
  <si>
    <t>Ochrona własności intelektualnej</t>
  </si>
  <si>
    <t>1,2,3</t>
  </si>
  <si>
    <t>C/K/L/P/PZ/S</t>
  </si>
  <si>
    <t>Moduły razem</t>
  </si>
  <si>
    <t>Przedsiębiorczość</t>
  </si>
  <si>
    <t>Całkowity nakład pracy studenta</t>
  </si>
  <si>
    <t>Wydział: Humanistyczny</t>
  </si>
  <si>
    <t>Agencje informacyjne</t>
  </si>
  <si>
    <t>Analiza zawartości mediów</t>
  </si>
  <si>
    <t>Dziennikarskie źródła informacji</t>
  </si>
  <si>
    <t>Ekonomia</t>
  </si>
  <si>
    <t>Etyka dziennikarska</t>
  </si>
  <si>
    <t>Filozofia</t>
  </si>
  <si>
    <t>Historia mediów</t>
  </si>
  <si>
    <t>Historia Polski XX w.</t>
  </si>
  <si>
    <t>Kultura języka</t>
  </si>
  <si>
    <t>Język wypowiedzi dziennikarskiej</t>
  </si>
  <si>
    <t>Nauka o komunikowaniu</t>
  </si>
  <si>
    <t>Polski system medialny</t>
  </si>
  <si>
    <t>Podstawy prawa</t>
  </si>
  <si>
    <t>Prawo mediów</t>
  </si>
  <si>
    <t>Public Relations</t>
  </si>
  <si>
    <t>Retoryka i erystyka</t>
  </si>
  <si>
    <t>Systemy medialne na świecie</t>
  </si>
  <si>
    <t>Warsztat dziennikarski</t>
  </si>
  <si>
    <t>Kultura popularna</t>
  </si>
  <si>
    <t>Wybrane zagadnienia literatury polskiej i powszechnej</t>
  </si>
  <si>
    <t>Współczesne systemy polityczne</t>
  </si>
  <si>
    <t>Recepcja mediów</t>
  </si>
  <si>
    <t>Grafika komputerowa</t>
  </si>
  <si>
    <t>Proseminarium</t>
  </si>
  <si>
    <t>Informacja agencyjna i prasowa</t>
  </si>
  <si>
    <t>Sztuka reportażu</t>
  </si>
  <si>
    <t>Pracownia prasowa</t>
  </si>
  <si>
    <t>Praktyka - warunkiem zaliczenia praktyk jest przygotowanie co najmniej 3-4 prac dziennikarskich sygnowanych nazwiskiem autora lub potwierdzonych przez redakcję.</t>
  </si>
  <si>
    <t>Informacja i komentarz radiowy</t>
  </si>
  <si>
    <t>Wywiad i reportaż radiowy</t>
  </si>
  <si>
    <t>Dokument i publicystyka radiowa</t>
  </si>
  <si>
    <t>Emisja głosu</t>
  </si>
  <si>
    <t>Pracownia radiowa</t>
  </si>
  <si>
    <t>Systemy zarządzania treścią (CMS)</t>
  </si>
  <si>
    <t>MODUŁ FAKULATYWNY: Oblicza komunikacji społecznej</t>
  </si>
  <si>
    <t>Komiks jako forma komunikacji społecznej</t>
  </si>
  <si>
    <t>Reklama internetowa</t>
  </si>
  <si>
    <t>Teoria gatunków dziennikarskich</t>
  </si>
  <si>
    <t>Realizacja dźwięku</t>
  </si>
  <si>
    <t>MODUŁ FAKULATYWNY:Komunikowanie w społecznościach lokalnych</t>
  </si>
  <si>
    <t>Komunikacja wizualna</t>
  </si>
  <si>
    <t>Film jako forma komunikacji społecznej</t>
  </si>
  <si>
    <t xml:space="preserve">Współczesny język polski </t>
  </si>
  <si>
    <t>Wykład monograficzny</t>
  </si>
  <si>
    <t>Komunikacja interpersonalna</t>
  </si>
  <si>
    <t>MODUŁ PODSTAWOWY</t>
  </si>
  <si>
    <t>Technologie informacyjne mediów</t>
  </si>
  <si>
    <t>MODUŁ KIERUNKOWY</t>
  </si>
  <si>
    <t xml:space="preserve">Warsztat specjalnościowy </t>
  </si>
  <si>
    <t>Internetowe i prasowe gatunki dziennikarskie</t>
  </si>
  <si>
    <t>Radiowe i telewizyjne gatunki dziennikarskie</t>
  </si>
  <si>
    <t>Warsztat specjalnościowy</t>
  </si>
  <si>
    <t>Językowe kształtowanie wizerunku</t>
  </si>
  <si>
    <t>2,3,4</t>
  </si>
  <si>
    <t>Reklama</t>
  </si>
  <si>
    <t>Nowe media</t>
  </si>
  <si>
    <t>Konwergencja mediów</t>
  </si>
  <si>
    <t>Podstawy projektowania stron WWW</t>
  </si>
  <si>
    <t>Dokument i publicystyka audiowizualna</t>
  </si>
  <si>
    <t>Pracownia audiowizualna</t>
  </si>
  <si>
    <t>Psychologia reklamy i PR</t>
  </si>
  <si>
    <t>Pracownia reklamy i PR</t>
  </si>
  <si>
    <t>Przysposobienie biblioteczne</t>
  </si>
  <si>
    <t>Warsztat fotografa nowych mediów</t>
  </si>
  <si>
    <t>4,5,6</t>
  </si>
  <si>
    <t>Sztuka autoprezentacji</t>
  </si>
  <si>
    <t>Prawo i etyka reklamy</t>
  </si>
  <si>
    <t>Reaserching</t>
  </si>
  <si>
    <t>Socjologia z elementami metod i technik badań społecznych</t>
  </si>
  <si>
    <t>Komunikacja literacka</t>
  </si>
  <si>
    <t>PR w instytucjach biznesowych i życia publicznego</t>
  </si>
  <si>
    <t>Kultura regionu</t>
  </si>
  <si>
    <t>Instytucje życia publicznego na szczeblu lokalnym</t>
  </si>
  <si>
    <t>Źródła informacji lokalnej i regionalnej</t>
  </si>
  <si>
    <t>Media w procesie komunikacji lokalnej</t>
  </si>
  <si>
    <t>09.1-1DKS-A1-JO1</t>
  </si>
  <si>
    <t>16.1-1DKS-A2-WF1</t>
  </si>
  <si>
    <t>11.1-1DKS-A3-TI</t>
  </si>
  <si>
    <t>10.0-1DKS-A4-OWI</t>
  </si>
  <si>
    <t>08.1-1DKS-A5-F</t>
  </si>
  <si>
    <t>16.0-1DKS-A6-BHP</t>
  </si>
  <si>
    <t>`14.3-1DKS-1B-E</t>
  </si>
  <si>
    <t>08.3-1DKS-B3-HP</t>
  </si>
  <si>
    <t>15.0-1DKS-B4-NoK</t>
  </si>
  <si>
    <t>10.0-1DKS-B5-PP</t>
  </si>
  <si>
    <t>08.9-1DKS-B6-RE</t>
  </si>
  <si>
    <t>08.9-1DKS-B7-EJ</t>
  </si>
  <si>
    <t>09.2-1DKS-B10-WZLPP</t>
  </si>
  <si>
    <t>14.1-1DKS-B12-WSP</t>
  </si>
  <si>
    <t>11.3-1DKS-B13-GK</t>
  </si>
  <si>
    <t>15.1-1DKS-C1-AI</t>
  </si>
  <si>
    <t>15.1-1DKS-C2-AZMI</t>
  </si>
  <si>
    <t>15.1-1DKS-C3-DŹI</t>
  </si>
  <si>
    <t>15.1-1DKS-C5-TGD</t>
  </si>
  <si>
    <t>15.1-1DKS-C10-PSM</t>
  </si>
  <si>
    <t>10.3-1DKS-C11-PM</t>
  </si>
  <si>
    <t>15.3-1DKS-C12-PR</t>
  </si>
  <si>
    <t>15.3-1DKS-C13-R</t>
  </si>
  <si>
    <t>15.1-1DKS-C14-SMŚ</t>
  </si>
  <si>
    <t>15.1-1DKS-C15-SZR</t>
  </si>
  <si>
    <t>15.1-1DKS-C16-WDZ</t>
  </si>
  <si>
    <t>15.1-1DKS-C17-RM</t>
  </si>
  <si>
    <t>15.1-1DKS-C18-WM</t>
  </si>
  <si>
    <t>15.1-1DKS-E1-P</t>
  </si>
  <si>
    <t>15.1-1DKS-E2-SD</t>
  </si>
  <si>
    <t>15.1-1DKS-D1-IAP</t>
  </si>
  <si>
    <t>15.1-1DKS-D2-PP</t>
  </si>
  <si>
    <t>15.1-1DKS-D3-WS</t>
  </si>
  <si>
    <t>15.1-1DKS-D4-WFNM</t>
  </si>
  <si>
    <t>11.1-1DKS-D5-CMS</t>
  </si>
  <si>
    <t>11.3-1DKS-D6-PPWW WW</t>
  </si>
  <si>
    <t>15.1-1DKS-D7-IPGD</t>
  </si>
  <si>
    <t>15.1-1DKS-D1-RTGD</t>
  </si>
  <si>
    <t>15.1-1DKS-D2-SZA</t>
  </si>
  <si>
    <t>15.1-1DKS-D3-DPA</t>
  </si>
  <si>
    <t>15.1-1DKS-D4-EG</t>
  </si>
  <si>
    <t>15.0-1DKS-F1-KW</t>
  </si>
  <si>
    <t>15.0-1DKS-F3-KFKS</t>
  </si>
  <si>
    <t>15.1-1DKS-F3-MPKL</t>
  </si>
  <si>
    <t>15.1-1DKS-F4- KR</t>
  </si>
  <si>
    <t>15.3-1DKS-D4-PRPR</t>
  </si>
  <si>
    <t>10.0-1DKS-D5-PER</t>
  </si>
  <si>
    <t>15.4-1DKS-A7-PB</t>
  </si>
  <si>
    <t>15.0-1DKS-B8-R</t>
  </si>
  <si>
    <t>15.1-1DKS-C4-ET</t>
  </si>
  <si>
    <t>11.3-1DKS-C6-TIM</t>
  </si>
  <si>
    <t>15.1-1DKS-C7-JWD</t>
  </si>
  <si>
    <t>15.0-1DKS-C8-KM</t>
  </si>
  <si>
    <t>15.0-1DKS-C9-NM</t>
  </si>
  <si>
    <t>15.1-1DKS-D6-WS</t>
  </si>
  <si>
    <t>15.2-1DKS-E7-RD</t>
  </si>
  <si>
    <t>15.2-1DKS-D5-PA</t>
  </si>
  <si>
    <t>15.0-1DKS-D2-KI</t>
  </si>
  <si>
    <t>14.4-1DKS-D3-PRPR</t>
  </si>
  <si>
    <t>15..9-1DKS-D1-JKW</t>
  </si>
  <si>
    <t>15.3-1DKS-D6-PRIBŻP</t>
  </si>
  <si>
    <t>15.1-1DKS-D7-WS</t>
  </si>
  <si>
    <t>15.9-1DKS-F4-KL</t>
  </si>
  <si>
    <t>08.9-1DKS-F1-IŻPSZL</t>
  </si>
  <si>
    <t>14.2-1DKS-B8-SEMTBS</t>
  </si>
  <si>
    <t>14.3-1DKS-A4-P</t>
  </si>
  <si>
    <t>15.9-1DKS-F2-MPKL</t>
  </si>
  <si>
    <t>08.0-1 DKS-F2-KP</t>
  </si>
  <si>
    <t>15.1-1DKS-C19-WM</t>
  </si>
  <si>
    <t>14.1-1DKS-B2-HM</t>
  </si>
  <si>
    <t>08.9-1DKS-B11-WJP</t>
  </si>
  <si>
    <t>15.1-1DKS-D8-P</t>
  </si>
  <si>
    <t>Przedmiot wsparcia*</t>
  </si>
  <si>
    <t xml:space="preserve">MODUŁ SPECJALNOŚCIOWY:   DZIENNIKARSTWO NOWYCH MEDIÓW </t>
  </si>
  <si>
    <t>MODUŁ SPECJALNOŚCIOWY:   REALIZACJA RADIOWO-TELEWIZYJNA</t>
  </si>
  <si>
    <t xml:space="preserve">MODUŁ SPECJALNOŚCIOWY:  WIZERUNEK PROMOCJA I REKLAMA </t>
  </si>
  <si>
    <t>Gry wideo jako forma komunikacji społecznej</t>
  </si>
  <si>
    <t>e-learning</t>
  </si>
  <si>
    <t>Seminarium dyplomowe***</t>
  </si>
  <si>
    <t>15.1-1DKS-E3-SD</t>
  </si>
  <si>
    <t>Pracownia dyplomowa***</t>
  </si>
  <si>
    <t>15.1-1DKS-E4-PD</t>
  </si>
  <si>
    <t xml:space="preserve">** </t>
  </si>
  <si>
    <t xml:space="preserve">Ścieżka dyplomowania zakładająca przygotowanie  tradycyjnej rozprawy dyplomowej (teoretycznej) </t>
  </si>
  <si>
    <t>***</t>
  </si>
  <si>
    <t>Alternatywna ścieżka dyplomowania zakładająca przygotowanie  projektu (w  zależności od wybranego w czasie studiów bloku) z zakresu PR i reklamy lub portfolio obejmujące opublikowane prace dziennikarskie stanowiące pewną formalną lub tematyczną całość. Prócz projektu student przygotowuje jego opis z wykorzystaniem aparatu naukowego. W tej ścieżce dyplomowania część seminarium prowadzona jest w formie pracowni dyplomowej. Szczegóły realizacji obu ścieżek dyplomowania określa regulamin dyplomowania opracowany dla kierunku Dziennikarstwo i komunikacja społeczna.</t>
  </si>
  <si>
    <t xml:space="preserve">                                                       *Przedmiot wsparcia do wyboru: Etykieta językowa, Profilaktyka uzależnień</t>
  </si>
  <si>
    <t>Seminarium dyplomowe**</t>
  </si>
  <si>
    <r>
      <t xml:space="preserve">Kierunek: Dziennikarstwo i komunikacja społeczna I° (stacjonarne)- profil praktyczny. </t>
    </r>
    <r>
      <rPr>
        <b/>
        <sz val="12"/>
        <color rgb="FFFF0000"/>
        <rFont val="Calibri"/>
        <family val="2"/>
        <charset val="238"/>
      </rPr>
      <t>Obowiązuje w roku ak. 2020/2021 wyłącznie dla III roku, w semestrze zimowym wszystkie zajęcia realizowane są zdalnie</t>
    </r>
  </si>
  <si>
    <t>HARMONOGRAM REALIZACJI PROGRAMU  STUDIÓW (PLAN STUDIÓW) STACJONARNYCH PIERWSZEGO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</si>
</sst>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1"/>
      <color rgb="FFFFFF99"/>
      <name val="Calibri"/>
      <family val="2"/>
      <charset val="238"/>
    </font>
    <font>
      <sz val="11"/>
      <color rgb="FF0099FF"/>
      <name val="Calibri"/>
      <family val="2"/>
      <charset val="238"/>
    </font>
    <font>
      <i/>
      <sz val="11"/>
      <color rgb="FF0099FF"/>
      <name val="Calibri"/>
      <family val="2"/>
      <charset val="238"/>
    </font>
    <font>
      <sz val="8"/>
      <color rgb="FF0099FF"/>
      <name val="Calibri"/>
      <family val="2"/>
      <charset val="238"/>
    </font>
    <font>
      <b/>
      <sz val="11"/>
      <color rgb="FF0099FF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1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7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vertical="center"/>
    </xf>
    <xf numFmtId="0" fontId="2" fillId="13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0" fontId="10" fillId="1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13" borderId="0" xfId="0" applyFont="1" applyFill="1" applyAlignment="1">
      <alignment vertical="center" wrapText="1"/>
    </xf>
    <xf numFmtId="0" fontId="6" fillId="1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13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15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17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99FF"/>
      <color rgb="FFFFCC00"/>
      <color rgb="FFFF9900"/>
      <color rgb="FFFCBA14"/>
      <color rgb="FFECB824"/>
      <color rgb="FFFFFF99"/>
      <color rgb="FFCCCCFF"/>
      <color rgb="FF3348B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H131"/>
  <sheetViews>
    <sheetView tabSelected="1" view="pageBreakPreview" topLeftCell="A57" zoomScale="80" zoomScaleNormal="80" zoomScaleSheetLayoutView="80" workbookViewId="0">
      <selection activeCell="Q78" sqref="Q78"/>
    </sheetView>
  </sheetViews>
  <sheetFormatPr defaultColWidth="9.1796875" defaultRowHeight="14.5" x14ac:dyDescent="0.35"/>
  <cols>
    <col min="1" max="1" width="4.54296875" style="15" customWidth="1"/>
    <col min="2" max="2" width="21.1796875" style="62" customWidth="1"/>
    <col min="3" max="3" width="6.453125" style="60" customWidth="1"/>
    <col min="4" max="4" width="5.81640625" style="61" customWidth="1"/>
    <col min="5" max="5" width="5.81640625" style="60" customWidth="1"/>
    <col min="6" max="6" width="6.453125" style="60" customWidth="1"/>
    <col min="7" max="7" width="5" style="60" customWidth="1"/>
    <col min="8" max="8" width="5.453125" style="60" customWidth="1"/>
    <col min="9" max="9" width="4.7265625" style="60" customWidth="1"/>
    <col min="10" max="10" width="5.81640625" style="60" customWidth="1"/>
    <col min="11" max="11" width="5.453125" style="60" customWidth="1"/>
    <col min="12" max="13" width="4.81640625" style="60" customWidth="1"/>
    <col min="14" max="14" width="5.54296875" style="60" customWidth="1"/>
    <col min="15" max="15" width="4.7265625" style="60" customWidth="1"/>
    <col min="16" max="16" width="4.81640625" style="60" customWidth="1"/>
    <col min="17" max="17" width="4.7265625" style="60" customWidth="1"/>
    <col min="18" max="18" width="5.7265625" style="60" customWidth="1"/>
    <col min="19" max="19" width="4.54296875" style="60" customWidth="1"/>
    <col min="20" max="20" width="5.1796875" style="60" customWidth="1"/>
    <col min="21" max="21" width="4.81640625" style="60" customWidth="1"/>
    <col min="22" max="22" width="6" style="60" customWidth="1"/>
    <col min="23" max="24" width="4.81640625" style="60" customWidth="1"/>
    <col min="25" max="25" width="4.7265625" style="60" customWidth="1"/>
    <col min="26" max="26" width="5.7265625" style="60" customWidth="1"/>
    <col min="27" max="27" width="5.26953125" style="60" customWidth="1"/>
    <col min="28" max="28" width="4.81640625" style="60" customWidth="1"/>
    <col min="29" max="29" width="5.7265625" style="60" customWidth="1"/>
    <col min="30" max="30" width="5.81640625" style="60" customWidth="1"/>
    <col min="31" max="31" width="7.1796875" style="60" customWidth="1"/>
    <col min="32" max="32" width="9.453125" style="60" customWidth="1"/>
    <col min="33" max="33" width="8.54296875" style="60" customWidth="1"/>
    <col min="34" max="16384" width="9.1796875" style="15"/>
  </cols>
  <sheetData>
    <row r="1" spans="1:33" ht="15.5" x14ac:dyDescent="0.35">
      <c r="A1" s="118" t="s">
        <v>203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15.5" x14ac:dyDescent="0.35">
      <c r="A2" s="17"/>
      <c r="B2" s="131" t="s">
        <v>38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3" ht="15.75" customHeight="1" x14ac:dyDescent="0.35">
      <c r="A3" s="17"/>
      <c r="B3" s="86" t="s">
        <v>202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5"/>
      <c r="W3" s="85"/>
      <c r="X3" s="85"/>
      <c r="Y3" s="84"/>
      <c r="Z3" s="84"/>
      <c r="AA3" s="83"/>
      <c r="AB3" s="83"/>
      <c r="AC3" s="83"/>
      <c r="AD3" s="83"/>
      <c r="AE3" s="83"/>
      <c r="AF3" s="83"/>
      <c r="AG3" s="83"/>
    </row>
    <row r="4" spans="1:33" ht="21.5" thickBot="1" x14ac:dyDescent="0.4">
      <c r="A4" s="17"/>
      <c r="B4" s="19" t="s">
        <v>26</v>
      </c>
      <c r="C4" s="20" t="s">
        <v>27</v>
      </c>
      <c r="D4" s="21" t="s">
        <v>28</v>
      </c>
      <c r="E4" s="22" t="s">
        <v>29</v>
      </c>
      <c r="F4" s="23" t="s">
        <v>34</v>
      </c>
      <c r="G4" s="24" t="s">
        <v>30</v>
      </c>
      <c r="H4" s="25" t="s">
        <v>191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x14ac:dyDescent="0.35">
      <c r="A5" s="128"/>
      <c r="B5" s="129"/>
      <c r="C5" s="129"/>
      <c r="D5" s="129"/>
      <c r="E5" s="129"/>
      <c r="F5" s="130"/>
      <c r="G5" s="126" t="s">
        <v>3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</row>
    <row r="6" spans="1:33" ht="30" customHeight="1" x14ac:dyDescent="0.35">
      <c r="A6" s="135" t="s">
        <v>0</v>
      </c>
      <c r="B6" s="137" t="s">
        <v>4</v>
      </c>
      <c r="C6" s="137" t="s">
        <v>1</v>
      </c>
      <c r="D6" s="142" t="s">
        <v>13</v>
      </c>
      <c r="E6" s="142"/>
      <c r="F6" s="142"/>
      <c r="G6" s="160" t="s">
        <v>5</v>
      </c>
      <c r="H6" s="160"/>
      <c r="I6" s="160"/>
      <c r="J6" s="160"/>
      <c r="K6" s="160"/>
      <c r="L6" s="160"/>
      <c r="M6" s="160"/>
      <c r="N6" s="160"/>
      <c r="O6" s="161" t="s">
        <v>6</v>
      </c>
      <c r="P6" s="161"/>
      <c r="Q6" s="161"/>
      <c r="R6" s="161"/>
      <c r="S6" s="161"/>
      <c r="T6" s="161"/>
      <c r="U6" s="161"/>
      <c r="V6" s="161"/>
      <c r="W6" s="162" t="s">
        <v>7</v>
      </c>
      <c r="X6" s="162"/>
      <c r="Y6" s="162"/>
      <c r="Z6" s="162"/>
      <c r="AA6" s="162"/>
      <c r="AB6" s="162"/>
      <c r="AC6" s="162"/>
      <c r="AD6" s="162"/>
      <c r="AE6" s="139" t="s">
        <v>8</v>
      </c>
      <c r="AF6" s="139" t="s">
        <v>37</v>
      </c>
      <c r="AG6" s="139" t="s">
        <v>9</v>
      </c>
    </row>
    <row r="7" spans="1:33" s="47" customFormat="1" ht="22.5" customHeight="1" x14ac:dyDescent="0.35">
      <c r="A7" s="135"/>
      <c r="B7" s="137"/>
      <c r="C7" s="137"/>
      <c r="D7" s="142"/>
      <c r="E7" s="142"/>
      <c r="F7" s="142"/>
      <c r="G7" s="157" t="s">
        <v>15</v>
      </c>
      <c r="H7" s="158"/>
      <c r="I7" s="158"/>
      <c r="J7" s="159"/>
      <c r="K7" s="154" t="s">
        <v>16</v>
      </c>
      <c r="L7" s="155"/>
      <c r="M7" s="155"/>
      <c r="N7" s="156"/>
      <c r="O7" s="120" t="s">
        <v>17</v>
      </c>
      <c r="P7" s="121"/>
      <c r="Q7" s="121"/>
      <c r="R7" s="122"/>
      <c r="S7" s="123" t="s">
        <v>18</v>
      </c>
      <c r="T7" s="124"/>
      <c r="U7" s="124"/>
      <c r="V7" s="125"/>
      <c r="W7" s="145" t="s">
        <v>19</v>
      </c>
      <c r="X7" s="146"/>
      <c r="Y7" s="146"/>
      <c r="Z7" s="147"/>
      <c r="AA7" s="132" t="s">
        <v>20</v>
      </c>
      <c r="AB7" s="133"/>
      <c r="AC7" s="133"/>
      <c r="AD7" s="134"/>
      <c r="AE7" s="140"/>
      <c r="AF7" s="140"/>
      <c r="AG7" s="140"/>
    </row>
    <row r="8" spans="1:33" s="47" customFormat="1" ht="30.75" customHeight="1" thickBot="1" x14ac:dyDescent="0.4">
      <c r="A8" s="136"/>
      <c r="B8" s="138"/>
      <c r="C8" s="138"/>
      <c r="D8" s="26" t="s">
        <v>2</v>
      </c>
      <c r="E8" s="26" t="s">
        <v>22</v>
      </c>
      <c r="F8" s="26" t="s">
        <v>21</v>
      </c>
      <c r="G8" s="27" t="s">
        <v>27</v>
      </c>
      <c r="H8" s="27" t="s">
        <v>29</v>
      </c>
      <c r="I8" s="27" t="s">
        <v>30</v>
      </c>
      <c r="J8" s="27" t="s">
        <v>10</v>
      </c>
      <c r="K8" s="28" t="s">
        <v>27</v>
      </c>
      <c r="L8" s="28" t="s">
        <v>29</v>
      </c>
      <c r="M8" s="28" t="s">
        <v>30</v>
      </c>
      <c r="N8" s="28" t="s">
        <v>10</v>
      </c>
      <c r="O8" s="29" t="s">
        <v>27</v>
      </c>
      <c r="P8" s="29" t="s">
        <v>29</v>
      </c>
      <c r="Q8" s="29" t="s">
        <v>30</v>
      </c>
      <c r="R8" s="29" t="s">
        <v>10</v>
      </c>
      <c r="S8" s="30" t="s">
        <v>27</v>
      </c>
      <c r="T8" s="30" t="s">
        <v>29</v>
      </c>
      <c r="U8" s="30" t="s">
        <v>30</v>
      </c>
      <c r="V8" s="30" t="s">
        <v>10</v>
      </c>
      <c r="W8" s="31" t="s">
        <v>27</v>
      </c>
      <c r="X8" s="31" t="s">
        <v>29</v>
      </c>
      <c r="Y8" s="31" t="s">
        <v>30</v>
      </c>
      <c r="Z8" s="31" t="s">
        <v>10</v>
      </c>
      <c r="AA8" s="32" t="s">
        <v>27</v>
      </c>
      <c r="AB8" s="32" t="s">
        <v>29</v>
      </c>
      <c r="AC8" s="32" t="s">
        <v>30</v>
      </c>
      <c r="AD8" s="32" t="s">
        <v>10</v>
      </c>
      <c r="AE8" s="141"/>
      <c r="AF8" s="141"/>
      <c r="AG8" s="141"/>
    </row>
    <row r="9" spans="1:33" x14ac:dyDescent="0.35">
      <c r="A9" s="143" t="s">
        <v>23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</row>
    <row r="10" spans="1:33" ht="31.5" x14ac:dyDescent="0.35">
      <c r="A10" s="33">
        <v>1</v>
      </c>
      <c r="B10" s="2" t="s">
        <v>25</v>
      </c>
      <c r="C10" s="34" t="s">
        <v>114</v>
      </c>
      <c r="D10" s="35">
        <v>4</v>
      </c>
      <c r="E10" s="35" t="s">
        <v>33</v>
      </c>
      <c r="F10" s="35"/>
      <c r="G10" s="36"/>
      <c r="H10" s="36">
        <v>30</v>
      </c>
      <c r="I10" s="36"/>
      <c r="J10" s="37">
        <v>2</v>
      </c>
      <c r="K10" s="38"/>
      <c r="L10" s="38">
        <v>30</v>
      </c>
      <c r="M10" s="38"/>
      <c r="N10" s="38">
        <v>2</v>
      </c>
      <c r="O10" s="39"/>
      <c r="P10" s="39">
        <v>30</v>
      </c>
      <c r="Q10" s="39"/>
      <c r="R10" s="39">
        <v>2</v>
      </c>
      <c r="S10" s="40"/>
      <c r="T10" s="40">
        <v>30</v>
      </c>
      <c r="U10" s="40"/>
      <c r="V10" s="40">
        <v>3</v>
      </c>
      <c r="W10" s="41"/>
      <c r="X10" s="41"/>
      <c r="Y10" s="41"/>
      <c r="Z10" s="41"/>
      <c r="AA10" s="42"/>
      <c r="AB10" s="42"/>
      <c r="AC10" s="42"/>
      <c r="AD10" s="42"/>
      <c r="AE10" s="6">
        <f>G10+H10+I10+K10+L10+M10+O10+P10+Q10+S10+T10+U10+W10+X10+Y10+AA10+AB10+AC10</f>
        <v>120</v>
      </c>
      <c r="AF10" s="6">
        <v>225</v>
      </c>
      <c r="AG10" s="6">
        <f>J10+N10+R10+V10+AD10</f>
        <v>9</v>
      </c>
    </row>
    <row r="11" spans="1:33" ht="31.5" x14ac:dyDescent="0.35">
      <c r="A11" s="16">
        <v>2</v>
      </c>
      <c r="B11" s="1" t="s">
        <v>11</v>
      </c>
      <c r="C11" s="5" t="s">
        <v>115</v>
      </c>
      <c r="D11" s="6"/>
      <c r="E11" s="6">
        <v>1.2</v>
      </c>
      <c r="F11" s="6"/>
      <c r="G11" s="8"/>
      <c r="H11" s="8">
        <v>30</v>
      </c>
      <c r="I11" s="8"/>
      <c r="J11" s="8">
        <v>0</v>
      </c>
      <c r="K11" s="9"/>
      <c r="L11" s="9">
        <v>30</v>
      </c>
      <c r="M11" s="9"/>
      <c r="N11" s="9">
        <v>0</v>
      </c>
      <c r="O11" s="10"/>
      <c r="P11" s="10"/>
      <c r="Q11" s="10"/>
      <c r="R11" s="10"/>
      <c r="S11" s="11"/>
      <c r="T11" s="11"/>
      <c r="U11" s="11"/>
      <c r="V11" s="11"/>
      <c r="W11" s="12"/>
      <c r="X11" s="12"/>
      <c r="Y11" s="12"/>
      <c r="Z11" s="12"/>
      <c r="AA11" s="13"/>
      <c r="AB11" s="13"/>
      <c r="AC11" s="13"/>
      <c r="AD11" s="13"/>
      <c r="AE11" s="6">
        <f t="shared" ref="AE11:AE12" si="0">G11+H11+I11+K11+L11+M11+O11+P11+Q11+S11+T11+U11+W11+X11+Y11+AA11+AB11+AC11</f>
        <v>60</v>
      </c>
      <c r="AF11" s="6">
        <v>60</v>
      </c>
      <c r="AG11" s="6">
        <v>0</v>
      </c>
    </row>
    <row r="12" spans="1:33" ht="31.5" x14ac:dyDescent="0.35">
      <c r="A12" s="16">
        <v>3</v>
      </c>
      <c r="B12" s="1" t="s">
        <v>12</v>
      </c>
      <c r="C12" s="5" t="s">
        <v>116</v>
      </c>
      <c r="D12" s="6"/>
      <c r="E12" s="6">
        <v>1</v>
      </c>
      <c r="F12" s="6"/>
      <c r="G12" s="8"/>
      <c r="H12" s="8">
        <v>30</v>
      </c>
      <c r="I12" s="8"/>
      <c r="J12" s="8">
        <v>1</v>
      </c>
      <c r="K12" s="9"/>
      <c r="L12" s="9"/>
      <c r="M12" s="9"/>
      <c r="N12" s="9"/>
      <c r="O12" s="10"/>
      <c r="P12" s="10"/>
      <c r="Q12" s="10"/>
      <c r="R12" s="10"/>
      <c r="S12" s="11"/>
      <c r="T12" s="11"/>
      <c r="U12" s="11"/>
      <c r="V12" s="11"/>
      <c r="W12" s="12"/>
      <c r="X12" s="12"/>
      <c r="Y12" s="12"/>
      <c r="Z12" s="12"/>
      <c r="AA12" s="13"/>
      <c r="AB12" s="13"/>
      <c r="AC12" s="13"/>
      <c r="AD12" s="13"/>
      <c r="AE12" s="6">
        <f t="shared" si="0"/>
        <v>30</v>
      </c>
      <c r="AF12" s="6">
        <v>30</v>
      </c>
      <c r="AG12" s="6">
        <f t="shared" ref="AG12:AG17" si="1">J12+N12+R12+V12+AD12</f>
        <v>1</v>
      </c>
    </row>
    <row r="13" spans="1:33" ht="31.5" x14ac:dyDescent="0.35">
      <c r="A13" s="150">
        <v>4</v>
      </c>
      <c r="B13" s="1" t="s">
        <v>36</v>
      </c>
      <c r="C13" s="5" t="s">
        <v>179</v>
      </c>
      <c r="D13" s="6"/>
      <c r="E13" s="6">
        <v>2</v>
      </c>
      <c r="F13" s="6"/>
      <c r="G13" s="8"/>
      <c r="H13" s="8"/>
      <c r="I13" s="8"/>
      <c r="J13" s="8"/>
      <c r="K13" s="9">
        <v>15</v>
      </c>
      <c r="L13" s="9"/>
      <c r="M13" s="9"/>
      <c r="N13" s="9">
        <v>0.5</v>
      </c>
      <c r="O13" s="10"/>
      <c r="P13" s="10"/>
      <c r="Q13" s="10"/>
      <c r="R13" s="10"/>
      <c r="S13" s="11"/>
      <c r="T13" s="11"/>
      <c r="U13" s="11"/>
      <c r="V13" s="11"/>
      <c r="W13" s="12"/>
      <c r="X13" s="12"/>
      <c r="Y13" s="12"/>
      <c r="Z13" s="12"/>
      <c r="AA13" s="13"/>
      <c r="AB13" s="13"/>
      <c r="AC13" s="13"/>
      <c r="AD13" s="13"/>
      <c r="AE13" s="14">
        <f t="shared" ref="AE13:AE17" si="2">G13+H13+I13+K13+L13+M13+O13+P13+Q13+S13+T13+U13+W13+X13+Y13+AA13+AB13+AC13</f>
        <v>15</v>
      </c>
      <c r="AF13" s="6">
        <v>15</v>
      </c>
      <c r="AG13" s="6">
        <f t="shared" si="1"/>
        <v>0.5</v>
      </c>
    </row>
    <row r="14" spans="1:33" ht="31.5" x14ac:dyDescent="0.35">
      <c r="A14" s="151"/>
      <c r="B14" s="1" t="s">
        <v>32</v>
      </c>
      <c r="C14" s="5" t="s">
        <v>117</v>
      </c>
      <c r="D14" s="6"/>
      <c r="E14" s="6">
        <v>2</v>
      </c>
      <c r="F14" s="6"/>
      <c r="G14" s="8"/>
      <c r="H14" s="8"/>
      <c r="I14" s="8"/>
      <c r="J14" s="8"/>
      <c r="K14" s="9">
        <v>15</v>
      </c>
      <c r="L14" s="9"/>
      <c r="M14" s="9"/>
      <c r="N14" s="9">
        <v>0.5</v>
      </c>
      <c r="O14" s="10"/>
      <c r="P14" s="10"/>
      <c r="Q14" s="10"/>
      <c r="R14" s="10"/>
      <c r="S14" s="11"/>
      <c r="T14" s="11"/>
      <c r="U14" s="11"/>
      <c r="V14" s="11"/>
      <c r="W14" s="12"/>
      <c r="X14" s="12"/>
      <c r="Y14" s="12"/>
      <c r="Z14" s="12"/>
      <c r="AA14" s="13"/>
      <c r="AB14" s="13"/>
      <c r="AC14" s="13"/>
      <c r="AD14" s="13"/>
      <c r="AE14" s="14">
        <f t="shared" si="2"/>
        <v>15</v>
      </c>
      <c r="AF14" s="6">
        <v>15</v>
      </c>
      <c r="AG14" s="6">
        <f t="shared" si="1"/>
        <v>0.5</v>
      </c>
    </row>
    <row r="15" spans="1:33" ht="31.5" x14ac:dyDescent="0.35">
      <c r="A15" s="43">
        <v>1</v>
      </c>
      <c r="B15" s="3" t="s">
        <v>42</v>
      </c>
      <c r="C15" s="5" t="s">
        <v>120</v>
      </c>
      <c r="D15" s="6"/>
      <c r="E15" s="6">
        <v>6</v>
      </c>
      <c r="F15" s="7"/>
      <c r="G15" s="8"/>
      <c r="H15" s="8"/>
      <c r="I15" s="8"/>
      <c r="J15" s="8"/>
      <c r="K15" s="9"/>
      <c r="L15" s="9"/>
      <c r="M15" s="9"/>
      <c r="N15" s="9"/>
      <c r="O15" s="10"/>
      <c r="P15" s="10"/>
      <c r="Q15" s="10"/>
      <c r="R15" s="10"/>
      <c r="S15" s="11"/>
      <c r="T15" s="11"/>
      <c r="U15" s="11"/>
      <c r="V15" s="11"/>
      <c r="W15" s="12"/>
      <c r="X15" s="12"/>
      <c r="Y15" s="12"/>
      <c r="Z15" s="12"/>
      <c r="AA15" s="13">
        <v>15</v>
      </c>
      <c r="AB15" s="13">
        <v>15</v>
      </c>
      <c r="AC15" s="13"/>
      <c r="AD15" s="13">
        <v>2</v>
      </c>
      <c r="AE15" s="6">
        <f t="shared" si="2"/>
        <v>30</v>
      </c>
      <c r="AF15" s="6">
        <v>60</v>
      </c>
      <c r="AG15" s="6">
        <v>2</v>
      </c>
    </row>
    <row r="16" spans="1:33" ht="31.5" x14ac:dyDescent="0.35">
      <c r="A16" s="16">
        <v>5</v>
      </c>
      <c r="B16" s="1" t="s">
        <v>44</v>
      </c>
      <c r="C16" s="5" t="s">
        <v>118</v>
      </c>
      <c r="D16" s="6"/>
      <c r="E16" s="6">
        <v>1</v>
      </c>
      <c r="F16" s="7"/>
      <c r="G16" s="8">
        <v>30</v>
      </c>
      <c r="H16" s="8"/>
      <c r="I16" s="8"/>
      <c r="J16" s="8">
        <v>1</v>
      </c>
      <c r="K16" s="9"/>
      <c r="L16" s="9"/>
      <c r="M16" s="9"/>
      <c r="N16" s="9"/>
      <c r="O16" s="10"/>
      <c r="P16" s="10"/>
      <c r="Q16" s="10"/>
      <c r="R16" s="10"/>
      <c r="S16" s="11"/>
      <c r="T16" s="11"/>
      <c r="U16" s="11"/>
      <c r="V16" s="11"/>
      <c r="W16" s="12"/>
      <c r="X16" s="12"/>
      <c r="Y16" s="12"/>
      <c r="Z16" s="12"/>
      <c r="AA16" s="13"/>
      <c r="AB16" s="13"/>
      <c r="AC16" s="13"/>
      <c r="AD16" s="13"/>
      <c r="AE16" s="6">
        <f t="shared" si="2"/>
        <v>30</v>
      </c>
      <c r="AF16" s="6">
        <v>45</v>
      </c>
      <c r="AG16" s="6">
        <v>1</v>
      </c>
    </row>
    <row r="17" spans="1:33" ht="31.5" x14ac:dyDescent="0.35">
      <c r="A17" s="16">
        <v>6</v>
      </c>
      <c r="B17" s="1" t="s">
        <v>31</v>
      </c>
      <c r="C17" s="5" t="s">
        <v>119</v>
      </c>
      <c r="D17" s="6"/>
      <c r="E17" s="6">
        <v>1</v>
      </c>
      <c r="F17" s="6"/>
      <c r="G17" s="8">
        <v>2</v>
      </c>
      <c r="H17" s="8"/>
      <c r="I17" s="8"/>
      <c r="J17" s="8">
        <v>0</v>
      </c>
      <c r="K17" s="9"/>
      <c r="L17" s="9"/>
      <c r="M17" s="9"/>
      <c r="N17" s="9"/>
      <c r="O17" s="10"/>
      <c r="P17" s="10"/>
      <c r="Q17" s="10"/>
      <c r="R17" s="10"/>
      <c r="S17" s="11"/>
      <c r="T17" s="11"/>
      <c r="U17" s="11"/>
      <c r="V17" s="11"/>
      <c r="W17" s="12"/>
      <c r="X17" s="12"/>
      <c r="Y17" s="12"/>
      <c r="Z17" s="12"/>
      <c r="AA17" s="13"/>
      <c r="AB17" s="13"/>
      <c r="AC17" s="13"/>
      <c r="AD17" s="13"/>
      <c r="AE17" s="14">
        <f t="shared" si="2"/>
        <v>2</v>
      </c>
      <c r="AF17" s="6">
        <v>2</v>
      </c>
      <c r="AG17" s="6">
        <f t="shared" si="1"/>
        <v>0</v>
      </c>
    </row>
    <row r="18" spans="1:33" ht="31.5" x14ac:dyDescent="0.35">
      <c r="A18" s="16">
        <v>7</v>
      </c>
      <c r="B18" s="1" t="s">
        <v>101</v>
      </c>
      <c r="C18" s="5" t="s">
        <v>161</v>
      </c>
      <c r="D18" s="6"/>
      <c r="E18" s="6">
        <v>1</v>
      </c>
      <c r="F18" s="6"/>
      <c r="G18" s="8">
        <v>2</v>
      </c>
      <c r="H18" s="8"/>
      <c r="I18" s="8"/>
      <c r="J18" s="8">
        <v>0</v>
      </c>
      <c r="K18" s="9"/>
      <c r="L18" s="9"/>
      <c r="M18" s="9"/>
      <c r="N18" s="9"/>
      <c r="O18" s="10"/>
      <c r="P18" s="10"/>
      <c r="Q18" s="10"/>
      <c r="R18" s="10"/>
      <c r="S18" s="11"/>
      <c r="T18" s="11"/>
      <c r="U18" s="11"/>
      <c r="V18" s="11"/>
      <c r="W18" s="12"/>
      <c r="X18" s="12"/>
      <c r="Y18" s="12"/>
      <c r="Z18" s="12"/>
      <c r="AA18" s="13"/>
      <c r="AB18" s="13"/>
      <c r="AC18" s="13"/>
      <c r="AD18" s="13"/>
      <c r="AE18" s="14">
        <v>2</v>
      </c>
      <c r="AF18" s="6">
        <v>2</v>
      </c>
      <c r="AG18" s="6">
        <v>0</v>
      </c>
    </row>
    <row r="19" spans="1:33" ht="31.5" x14ac:dyDescent="0.35">
      <c r="A19" s="44">
        <v>8</v>
      </c>
      <c r="B19" s="1" t="s">
        <v>47</v>
      </c>
      <c r="C19" s="5" t="s">
        <v>125</v>
      </c>
      <c r="D19" s="6"/>
      <c r="E19" s="6">
        <v>3</v>
      </c>
      <c r="F19" s="7"/>
      <c r="G19" s="8"/>
      <c r="H19" s="8"/>
      <c r="I19" s="8"/>
      <c r="J19" s="8"/>
      <c r="K19" s="9"/>
      <c r="L19" s="9"/>
      <c r="M19" s="9"/>
      <c r="N19" s="9"/>
      <c r="O19" s="10">
        <v>15</v>
      </c>
      <c r="P19" s="10">
        <v>15</v>
      </c>
      <c r="Q19" s="10"/>
      <c r="R19" s="10">
        <v>2</v>
      </c>
      <c r="S19" s="11"/>
      <c r="T19" s="11"/>
      <c r="U19" s="11"/>
      <c r="V19" s="11"/>
      <c r="W19" s="12"/>
      <c r="X19" s="12"/>
      <c r="Y19" s="12"/>
      <c r="Z19" s="12"/>
      <c r="AA19" s="13"/>
      <c r="AB19" s="13"/>
      <c r="AC19" s="13"/>
      <c r="AD19" s="13"/>
      <c r="AE19" s="6">
        <f>G19+H19+I19+K19+L19+M19+O19+P19+Q19+S19+T19+U19+W19+X19+Y19+AA19+AB19+AC19</f>
        <v>30</v>
      </c>
      <c r="AF19" s="6">
        <v>60</v>
      </c>
      <c r="AG19" s="14">
        <v>2</v>
      </c>
    </row>
    <row r="20" spans="1:33" x14ac:dyDescent="0.35">
      <c r="A20" s="44">
        <v>9</v>
      </c>
      <c r="B20" s="1" t="s">
        <v>186</v>
      </c>
      <c r="C20" s="5"/>
      <c r="D20" s="6"/>
      <c r="E20" s="6">
        <v>1</v>
      </c>
      <c r="F20" s="7"/>
      <c r="G20" s="8"/>
      <c r="H20" s="8">
        <v>30</v>
      </c>
      <c r="I20" s="8"/>
      <c r="J20" s="8">
        <v>2</v>
      </c>
      <c r="K20" s="9"/>
      <c r="L20" s="9"/>
      <c r="M20" s="9"/>
      <c r="N20" s="9"/>
      <c r="O20" s="10"/>
      <c r="P20" s="10"/>
      <c r="Q20" s="10"/>
      <c r="R20" s="10"/>
      <c r="S20" s="11"/>
      <c r="T20" s="11"/>
      <c r="U20" s="11"/>
      <c r="V20" s="11"/>
      <c r="W20" s="12"/>
      <c r="X20" s="12"/>
      <c r="Y20" s="12"/>
      <c r="Z20" s="12"/>
      <c r="AA20" s="13"/>
      <c r="AB20" s="13"/>
      <c r="AC20" s="13"/>
      <c r="AD20" s="13"/>
      <c r="AE20" s="6">
        <v>30</v>
      </c>
      <c r="AF20" s="6">
        <v>60</v>
      </c>
      <c r="AG20" s="14">
        <v>2</v>
      </c>
    </row>
    <row r="21" spans="1:33" s="48" customFormat="1" x14ac:dyDescent="0.35">
      <c r="A21" s="152" t="s">
        <v>14</v>
      </c>
      <c r="B21" s="153"/>
      <c r="C21" s="6"/>
      <c r="D21" s="6"/>
      <c r="E21" s="6"/>
      <c r="F21" s="6"/>
      <c r="G21" s="45">
        <f>SUM(G10:G20)</f>
        <v>34</v>
      </c>
      <c r="H21" s="45">
        <f>SUM(H10:H20)</f>
        <v>120</v>
      </c>
      <c r="I21" s="45">
        <f ca="1">SUM(I10:I27)</f>
        <v>0</v>
      </c>
      <c r="J21" s="45">
        <f>SUM(J10:J20)</f>
        <v>6</v>
      </c>
      <c r="K21" s="45">
        <f ca="1">SUM(K10:K27)</f>
        <v>30</v>
      </c>
      <c r="L21" s="45">
        <f>SUM(L10:L20)</f>
        <v>60</v>
      </c>
      <c r="M21" s="45">
        <f ca="1">SUM(M10:M27)</f>
        <v>0</v>
      </c>
      <c r="N21" s="45">
        <f>SUM(N10:N20)</f>
        <v>3</v>
      </c>
      <c r="O21" s="45">
        <f ca="1">SUM(O10:O27)</f>
        <v>15</v>
      </c>
      <c r="P21" s="45">
        <f ca="1">SUM(P10:P27)</f>
        <v>45</v>
      </c>
      <c r="Q21" s="45">
        <f ca="1">SUM(Q10:Q27)</f>
        <v>0</v>
      </c>
      <c r="R21" s="45">
        <f>SUM(R10:R20)</f>
        <v>4</v>
      </c>
      <c r="S21" s="45">
        <f t="shared" ref="S21:Z21" ca="1" si="3">SUM(S10:S27)</f>
        <v>0</v>
      </c>
      <c r="T21" s="45">
        <f t="shared" ca="1" si="3"/>
        <v>30</v>
      </c>
      <c r="U21" s="45">
        <f t="shared" ca="1" si="3"/>
        <v>0</v>
      </c>
      <c r="V21" s="45">
        <f t="shared" ca="1" si="3"/>
        <v>3</v>
      </c>
      <c r="W21" s="45">
        <f t="shared" ca="1" si="3"/>
        <v>0</v>
      </c>
      <c r="X21" s="45">
        <f t="shared" ca="1" si="3"/>
        <v>0</v>
      </c>
      <c r="Y21" s="45">
        <f t="shared" ca="1" si="3"/>
        <v>0</v>
      </c>
      <c r="Z21" s="45">
        <f t="shared" ca="1" si="3"/>
        <v>0</v>
      </c>
      <c r="AA21" s="45">
        <f>SUM(AA10:AA20)</f>
        <v>15</v>
      </c>
      <c r="AB21" s="45">
        <f>SUM(AB10:AB20)</f>
        <v>15</v>
      </c>
      <c r="AC21" s="45">
        <f ca="1">SUM(AC10:AC27)</f>
        <v>0</v>
      </c>
      <c r="AD21" s="45">
        <f>SUM(AD10:AD20)</f>
        <v>2</v>
      </c>
      <c r="AE21" s="45">
        <f>SUM(AE10:AE20)</f>
        <v>364</v>
      </c>
      <c r="AF21" s="45">
        <f>SUM(AF10:AF20)</f>
        <v>574</v>
      </c>
      <c r="AG21" s="45">
        <f>SUM(AG10:AG20)</f>
        <v>18</v>
      </c>
    </row>
    <row r="22" spans="1:33" x14ac:dyDescent="0.35">
      <c r="A22" s="148" t="s">
        <v>84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</row>
    <row r="23" spans="1:33" ht="31.5" x14ac:dyDescent="0.35">
      <c r="A23" s="43">
        <v>1</v>
      </c>
      <c r="B23" s="1" t="s">
        <v>45</v>
      </c>
      <c r="C23" s="5" t="s">
        <v>183</v>
      </c>
      <c r="D23" s="6">
        <v>1</v>
      </c>
      <c r="E23" s="6">
        <v>1</v>
      </c>
      <c r="F23" s="7"/>
      <c r="G23" s="8">
        <v>15</v>
      </c>
      <c r="H23" s="8">
        <v>15</v>
      </c>
      <c r="I23" s="8"/>
      <c r="J23" s="8">
        <v>3</v>
      </c>
      <c r="K23" s="9"/>
      <c r="L23" s="9"/>
      <c r="M23" s="9"/>
      <c r="N23" s="9"/>
      <c r="O23" s="10"/>
      <c r="P23" s="10"/>
      <c r="Q23" s="10"/>
      <c r="R23" s="10"/>
      <c r="S23" s="11"/>
      <c r="T23" s="11"/>
      <c r="U23" s="11"/>
      <c r="V23" s="11"/>
      <c r="W23" s="12"/>
      <c r="X23" s="12"/>
      <c r="Y23" s="12"/>
      <c r="Z23" s="12"/>
      <c r="AA23" s="13"/>
      <c r="AB23" s="13"/>
      <c r="AC23" s="13"/>
      <c r="AD23" s="13"/>
      <c r="AE23" s="6">
        <f t="shared" ref="AE23:AE25" si="4">G23+H23+I23+K23+L23+M23+O23+P23+Q23+S23+T23+U23+W23+X23+Y23+AA23+AB23+AC23</f>
        <v>30</v>
      </c>
      <c r="AF23" s="6">
        <f t="shared" ref="AF23:AF33" si="5">PRODUCT(25*AG23)</f>
        <v>75</v>
      </c>
      <c r="AG23" s="6">
        <v>3</v>
      </c>
    </row>
    <row r="24" spans="1:33" ht="31.5" x14ac:dyDescent="0.35">
      <c r="A24" s="44">
        <v>2</v>
      </c>
      <c r="B24" s="1" t="s">
        <v>46</v>
      </c>
      <c r="C24" s="5" t="s">
        <v>121</v>
      </c>
      <c r="D24" s="6"/>
      <c r="E24" s="6">
        <v>1.2</v>
      </c>
      <c r="F24" s="7"/>
      <c r="G24" s="8">
        <v>15</v>
      </c>
      <c r="H24" s="8">
        <v>15</v>
      </c>
      <c r="I24" s="8"/>
      <c r="J24" s="8">
        <v>2</v>
      </c>
      <c r="K24" s="9">
        <v>15</v>
      </c>
      <c r="L24" s="9">
        <v>15</v>
      </c>
      <c r="M24" s="9"/>
      <c r="N24" s="9">
        <v>2</v>
      </c>
      <c r="O24" s="10"/>
      <c r="P24" s="10"/>
      <c r="Q24" s="10"/>
      <c r="R24" s="10"/>
      <c r="S24" s="11"/>
      <c r="T24" s="11"/>
      <c r="U24" s="11"/>
      <c r="V24" s="11"/>
      <c r="W24" s="12"/>
      <c r="X24" s="12"/>
      <c r="Y24" s="12"/>
      <c r="Z24" s="12"/>
      <c r="AA24" s="13"/>
      <c r="AB24" s="13"/>
      <c r="AC24" s="13"/>
      <c r="AD24" s="13"/>
      <c r="AE24" s="6">
        <f t="shared" si="4"/>
        <v>60</v>
      </c>
      <c r="AF24" s="6">
        <f t="shared" si="5"/>
        <v>100</v>
      </c>
      <c r="AG24" s="6">
        <v>4</v>
      </c>
    </row>
    <row r="25" spans="1:33" ht="31.5" x14ac:dyDescent="0.35">
      <c r="A25" s="44">
        <v>3</v>
      </c>
      <c r="B25" s="1" t="s">
        <v>49</v>
      </c>
      <c r="C25" s="5" t="s">
        <v>122</v>
      </c>
      <c r="D25" s="6">
        <v>1</v>
      </c>
      <c r="E25" s="6">
        <v>1</v>
      </c>
      <c r="F25" s="7"/>
      <c r="G25" s="8">
        <v>30</v>
      </c>
      <c r="H25" s="8">
        <v>30</v>
      </c>
      <c r="I25" s="8"/>
      <c r="J25" s="8">
        <v>4</v>
      </c>
      <c r="K25" s="9"/>
      <c r="L25" s="9"/>
      <c r="M25" s="9"/>
      <c r="N25" s="9"/>
      <c r="O25" s="10"/>
      <c r="P25" s="10"/>
      <c r="Q25" s="10"/>
      <c r="R25" s="10"/>
      <c r="S25" s="11"/>
      <c r="T25" s="11"/>
      <c r="U25" s="11"/>
      <c r="V25" s="11"/>
      <c r="W25" s="12"/>
      <c r="X25" s="12"/>
      <c r="Y25" s="12"/>
      <c r="Z25" s="12"/>
      <c r="AA25" s="13"/>
      <c r="AB25" s="13"/>
      <c r="AC25" s="13"/>
      <c r="AD25" s="13"/>
      <c r="AE25" s="6">
        <f t="shared" si="4"/>
        <v>60</v>
      </c>
      <c r="AF25" s="6">
        <f t="shared" si="5"/>
        <v>100</v>
      </c>
      <c r="AG25" s="6">
        <v>4</v>
      </c>
    </row>
    <row r="26" spans="1:33" ht="31.5" x14ac:dyDescent="0.35">
      <c r="A26" s="44">
        <v>4</v>
      </c>
      <c r="B26" s="1" t="s">
        <v>51</v>
      </c>
      <c r="C26" s="5" t="s">
        <v>123</v>
      </c>
      <c r="D26" s="6"/>
      <c r="E26" s="6">
        <v>1</v>
      </c>
      <c r="F26" s="7"/>
      <c r="G26" s="8">
        <v>15</v>
      </c>
      <c r="H26" s="8">
        <v>30</v>
      </c>
      <c r="I26" s="8"/>
      <c r="J26" s="8">
        <v>3</v>
      </c>
      <c r="K26" s="9"/>
      <c r="L26" s="9"/>
      <c r="M26" s="9"/>
      <c r="N26" s="9"/>
      <c r="O26" s="10"/>
      <c r="P26" s="10"/>
      <c r="Q26" s="10"/>
      <c r="R26" s="10"/>
      <c r="S26" s="11"/>
      <c r="T26" s="11"/>
      <c r="U26" s="11"/>
      <c r="V26" s="11"/>
      <c r="W26" s="12"/>
      <c r="X26" s="12"/>
      <c r="Y26" s="12"/>
      <c r="Z26" s="12"/>
      <c r="AA26" s="13"/>
      <c r="AB26" s="13"/>
      <c r="AC26" s="13"/>
      <c r="AD26" s="13"/>
      <c r="AE26" s="6">
        <f t="shared" ref="AE26:AE33" si="6">G26+H26+I26+K26+L26+M26+O26+P26+Q26+S26+T26+U26+W26+X26+Y26+AA26+AB26+AC26</f>
        <v>45</v>
      </c>
      <c r="AF26" s="6">
        <f t="shared" si="5"/>
        <v>75</v>
      </c>
      <c r="AG26" s="14">
        <v>3</v>
      </c>
    </row>
    <row r="27" spans="1:33" ht="31.5" x14ac:dyDescent="0.35">
      <c r="A27" s="44">
        <v>5</v>
      </c>
      <c r="B27" s="1" t="s">
        <v>54</v>
      </c>
      <c r="C27" s="5" t="s">
        <v>124</v>
      </c>
      <c r="D27" s="6"/>
      <c r="E27" s="6">
        <v>6</v>
      </c>
      <c r="F27" s="7"/>
      <c r="G27" s="8"/>
      <c r="H27" s="8"/>
      <c r="I27" s="8"/>
      <c r="J27" s="8"/>
      <c r="K27" s="9"/>
      <c r="L27" s="9"/>
      <c r="M27" s="9"/>
      <c r="N27" s="9"/>
      <c r="O27" s="10"/>
      <c r="P27" s="10"/>
      <c r="Q27" s="10"/>
      <c r="R27" s="10"/>
      <c r="S27" s="11"/>
      <c r="T27" s="11"/>
      <c r="U27" s="11"/>
      <c r="V27" s="11"/>
      <c r="W27" s="12"/>
      <c r="X27" s="12"/>
      <c r="Y27" s="12"/>
      <c r="Z27" s="12"/>
      <c r="AA27" s="13"/>
      <c r="AB27" s="13">
        <v>30</v>
      </c>
      <c r="AC27" s="13"/>
      <c r="AD27" s="13">
        <v>2</v>
      </c>
      <c r="AE27" s="6">
        <f t="shared" si="6"/>
        <v>30</v>
      </c>
      <c r="AF27" s="6">
        <f t="shared" si="5"/>
        <v>50</v>
      </c>
      <c r="AG27" s="14">
        <v>2</v>
      </c>
    </row>
    <row r="28" spans="1:33" ht="43.5" x14ac:dyDescent="0.35">
      <c r="A28" s="44">
        <v>6</v>
      </c>
      <c r="B28" s="1" t="s">
        <v>107</v>
      </c>
      <c r="C28" s="46" t="s">
        <v>178</v>
      </c>
      <c r="D28" s="6">
        <v>2</v>
      </c>
      <c r="E28" s="6">
        <v>2</v>
      </c>
      <c r="F28" s="7"/>
      <c r="G28" s="8"/>
      <c r="H28" s="8"/>
      <c r="I28" s="8"/>
      <c r="J28" s="8"/>
      <c r="K28" s="9">
        <v>15</v>
      </c>
      <c r="L28" s="9">
        <v>15</v>
      </c>
      <c r="M28" s="9"/>
      <c r="N28" s="9">
        <v>3</v>
      </c>
      <c r="O28" s="10"/>
      <c r="P28" s="10"/>
      <c r="Q28" s="10"/>
      <c r="R28" s="10"/>
      <c r="S28" s="11"/>
      <c r="T28" s="11"/>
      <c r="U28" s="11"/>
      <c r="V28" s="11"/>
      <c r="W28" s="12"/>
      <c r="X28" s="12"/>
      <c r="Y28" s="12"/>
      <c r="Z28" s="12"/>
      <c r="AA28" s="13"/>
      <c r="AB28" s="13"/>
      <c r="AC28" s="13"/>
      <c r="AD28" s="13"/>
      <c r="AE28" s="6">
        <f t="shared" si="6"/>
        <v>30</v>
      </c>
      <c r="AF28" s="6">
        <v>75</v>
      </c>
      <c r="AG28" s="14">
        <v>3</v>
      </c>
    </row>
    <row r="29" spans="1:33" ht="31.5" x14ac:dyDescent="0.35">
      <c r="A29" s="43">
        <v>7</v>
      </c>
      <c r="B29" s="1" t="s">
        <v>106</v>
      </c>
      <c r="C29" s="5" t="s">
        <v>162</v>
      </c>
      <c r="D29" s="6"/>
      <c r="E29" s="6">
        <v>1</v>
      </c>
      <c r="F29" s="7"/>
      <c r="G29" s="8"/>
      <c r="H29" s="8">
        <v>30</v>
      </c>
      <c r="I29" s="8"/>
      <c r="J29" s="8">
        <v>2</v>
      </c>
      <c r="K29" s="9"/>
      <c r="L29" s="9"/>
      <c r="M29" s="9"/>
      <c r="N29" s="9"/>
      <c r="O29" s="10"/>
      <c r="P29" s="10"/>
      <c r="Q29" s="10"/>
      <c r="R29" s="10"/>
      <c r="S29" s="11"/>
      <c r="T29" s="11"/>
      <c r="U29" s="11"/>
      <c r="V29" s="11"/>
      <c r="W29" s="12"/>
      <c r="X29" s="12"/>
      <c r="Y29" s="12"/>
      <c r="Z29" s="12"/>
      <c r="AA29" s="13"/>
      <c r="AB29" s="13"/>
      <c r="AC29" s="13"/>
      <c r="AD29" s="13"/>
      <c r="AE29" s="6">
        <f t="shared" si="6"/>
        <v>30</v>
      </c>
      <c r="AF29" s="6">
        <f t="shared" si="5"/>
        <v>50</v>
      </c>
      <c r="AG29" s="14">
        <v>2</v>
      </c>
    </row>
    <row r="30" spans="1:33" ht="43.5" x14ac:dyDescent="0.35">
      <c r="A30" s="44">
        <v>8</v>
      </c>
      <c r="B30" s="3" t="s">
        <v>58</v>
      </c>
      <c r="C30" s="5" t="s">
        <v>126</v>
      </c>
      <c r="D30" s="6">
        <v>2</v>
      </c>
      <c r="E30" s="6">
        <v>2</v>
      </c>
      <c r="F30" s="7"/>
      <c r="G30" s="8"/>
      <c r="H30" s="8"/>
      <c r="I30" s="8"/>
      <c r="J30" s="8"/>
      <c r="K30" s="9">
        <v>30</v>
      </c>
      <c r="L30" s="9">
        <v>15</v>
      </c>
      <c r="M30" s="9"/>
      <c r="N30" s="9">
        <v>4</v>
      </c>
      <c r="O30" s="10"/>
      <c r="P30" s="10"/>
      <c r="Q30" s="10"/>
      <c r="R30" s="10"/>
      <c r="S30" s="11"/>
      <c r="T30" s="11"/>
      <c r="U30" s="11"/>
      <c r="V30" s="11"/>
      <c r="W30" s="12"/>
      <c r="X30" s="12"/>
      <c r="Y30" s="12"/>
      <c r="Z30" s="12"/>
      <c r="AA30" s="13"/>
      <c r="AB30" s="13"/>
      <c r="AC30" s="13"/>
      <c r="AD30" s="13"/>
      <c r="AE30" s="6">
        <f t="shared" si="6"/>
        <v>45</v>
      </c>
      <c r="AF30" s="6">
        <v>100</v>
      </c>
      <c r="AG30" s="14">
        <v>4</v>
      </c>
    </row>
    <row r="31" spans="1:33" ht="31.5" x14ac:dyDescent="0.35">
      <c r="A31" s="44">
        <v>9</v>
      </c>
      <c r="B31" s="1" t="s">
        <v>81</v>
      </c>
      <c r="C31" s="5" t="s">
        <v>184</v>
      </c>
      <c r="D31" s="6">
        <v>2</v>
      </c>
      <c r="E31" s="6">
        <v>2</v>
      </c>
      <c r="F31" s="7"/>
      <c r="G31" s="8"/>
      <c r="H31" s="8"/>
      <c r="I31" s="8"/>
      <c r="J31" s="8"/>
      <c r="K31" s="9">
        <v>30</v>
      </c>
      <c r="L31" s="9">
        <v>30</v>
      </c>
      <c r="M31" s="9"/>
      <c r="N31" s="9">
        <v>4</v>
      </c>
      <c r="O31" s="10"/>
      <c r="P31" s="10"/>
      <c r="Q31" s="10"/>
      <c r="R31" s="10"/>
      <c r="S31" s="11"/>
      <c r="T31" s="11"/>
      <c r="U31" s="11"/>
      <c r="V31" s="11"/>
      <c r="W31" s="12"/>
      <c r="X31" s="12"/>
      <c r="Y31" s="12"/>
      <c r="Z31" s="12"/>
      <c r="AA31" s="13"/>
      <c r="AB31" s="13"/>
      <c r="AC31" s="13"/>
      <c r="AD31" s="13"/>
      <c r="AE31" s="6">
        <f t="shared" si="6"/>
        <v>60</v>
      </c>
      <c r="AF31" s="6">
        <f t="shared" si="5"/>
        <v>100</v>
      </c>
      <c r="AG31" s="14">
        <v>4</v>
      </c>
    </row>
    <row r="32" spans="1:33" ht="31.5" x14ac:dyDescent="0.35">
      <c r="A32" s="44">
        <v>10</v>
      </c>
      <c r="B32" s="1" t="s">
        <v>59</v>
      </c>
      <c r="C32" s="5" t="s">
        <v>127</v>
      </c>
      <c r="D32" s="6">
        <v>1</v>
      </c>
      <c r="E32" s="6">
        <v>1</v>
      </c>
      <c r="F32" s="7"/>
      <c r="G32" s="8">
        <v>15</v>
      </c>
      <c r="H32" s="8">
        <v>30</v>
      </c>
      <c r="I32" s="8"/>
      <c r="J32" s="8">
        <v>4</v>
      </c>
      <c r="K32" s="9"/>
      <c r="L32" s="9"/>
      <c r="M32" s="9"/>
      <c r="N32" s="9"/>
      <c r="O32" s="10"/>
      <c r="P32" s="10"/>
      <c r="Q32" s="10"/>
      <c r="R32" s="10"/>
      <c r="S32" s="11"/>
      <c r="T32" s="11"/>
      <c r="U32" s="11"/>
      <c r="V32" s="11"/>
      <c r="W32" s="12"/>
      <c r="X32" s="12"/>
      <c r="Y32" s="12"/>
      <c r="Z32" s="12"/>
      <c r="AA32" s="13"/>
      <c r="AB32" s="13"/>
      <c r="AC32" s="13"/>
      <c r="AD32" s="13"/>
      <c r="AE32" s="6">
        <f t="shared" si="6"/>
        <v>45</v>
      </c>
      <c r="AF32" s="6">
        <v>100</v>
      </c>
      <c r="AG32" s="14">
        <v>4</v>
      </c>
    </row>
    <row r="33" spans="1:33" ht="31.5" x14ac:dyDescent="0.35">
      <c r="A33" s="43">
        <v>11</v>
      </c>
      <c r="B33" s="1" t="s">
        <v>61</v>
      </c>
      <c r="C33" s="5" t="s">
        <v>128</v>
      </c>
      <c r="D33" s="66"/>
      <c r="E33" s="66">
        <v>3</v>
      </c>
      <c r="F33" s="67"/>
      <c r="G33" s="8"/>
      <c r="H33" s="8"/>
      <c r="I33" s="8"/>
      <c r="J33" s="8"/>
      <c r="K33" s="9"/>
      <c r="L33" s="9"/>
      <c r="M33" s="9"/>
      <c r="N33" s="9"/>
      <c r="O33" s="10">
        <v>15</v>
      </c>
      <c r="P33" s="10">
        <v>15</v>
      </c>
      <c r="Q33" s="10"/>
      <c r="R33" s="10">
        <v>3</v>
      </c>
      <c r="S33" s="11"/>
      <c r="T33" s="11"/>
      <c r="U33" s="11"/>
      <c r="V33" s="11"/>
      <c r="W33" s="12"/>
      <c r="X33" s="12"/>
      <c r="Y33" s="12"/>
      <c r="Z33" s="12"/>
      <c r="AA33" s="13"/>
      <c r="AB33" s="13"/>
      <c r="AC33" s="13"/>
      <c r="AD33" s="13"/>
      <c r="AE33" s="66">
        <f t="shared" si="6"/>
        <v>30</v>
      </c>
      <c r="AF33" s="66">
        <f t="shared" si="5"/>
        <v>75</v>
      </c>
      <c r="AG33" s="66">
        <v>3</v>
      </c>
    </row>
    <row r="34" spans="1:33" s="48" customFormat="1" x14ac:dyDescent="0.35">
      <c r="A34" s="152" t="s">
        <v>14</v>
      </c>
      <c r="B34" s="153"/>
      <c r="C34" s="6"/>
      <c r="D34" s="6"/>
      <c r="E34" s="6"/>
      <c r="F34" s="6"/>
      <c r="G34" s="45">
        <f t="shared" ref="G34:AG34" si="7">SUM(G23:G33)</f>
        <v>90</v>
      </c>
      <c r="H34" s="45">
        <f t="shared" si="7"/>
        <v>150</v>
      </c>
      <c r="I34" s="45">
        <f t="shared" si="7"/>
        <v>0</v>
      </c>
      <c r="J34" s="45">
        <f t="shared" si="7"/>
        <v>18</v>
      </c>
      <c r="K34" s="45">
        <f t="shared" si="7"/>
        <v>90</v>
      </c>
      <c r="L34" s="45">
        <f t="shared" si="7"/>
        <v>75</v>
      </c>
      <c r="M34" s="45">
        <f t="shared" si="7"/>
        <v>0</v>
      </c>
      <c r="N34" s="45">
        <f t="shared" si="7"/>
        <v>13</v>
      </c>
      <c r="O34" s="45">
        <f t="shared" si="7"/>
        <v>15</v>
      </c>
      <c r="P34" s="45">
        <f t="shared" si="7"/>
        <v>15</v>
      </c>
      <c r="Q34" s="45">
        <f t="shared" si="7"/>
        <v>0</v>
      </c>
      <c r="R34" s="45">
        <f t="shared" si="7"/>
        <v>3</v>
      </c>
      <c r="S34" s="45">
        <f t="shared" si="7"/>
        <v>0</v>
      </c>
      <c r="T34" s="45">
        <f t="shared" si="7"/>
        <v>0</v>
      </c>
      <c r="U34" s="45">
        <f t="shared" si="7"/>
        <v>0</v>
      </c>
      <c r="V34" s="45">
        <f t="shared" si="7"/>
        <v>0</v>
      </c>
      <c r="W34" s="45">
        <f t="shared" si="7"/>
        <v>0</v>
      </c>
      <c r="X34" s="45">
        <f t="shared" si="7"/>
        <v>0</v>
      </c>
      <c r="Y34" s="45">
        <f t="shared" si="7"/>
        <v>0</v>
      </c>
      <c r="Z34" s="45">
        <f t="shared" si="7"/>
        <v>0</v>
      </c>
      <c r="AA34" s="45">
        <f t="shared" si="7"/>
        <v>0</v>
      </c>
      <c r="AB34" s="45">
        <f t="shared" si="7"/>
        <v>30</v>
      </c>
      <c r="AC34" s="45">
        <f t="shared" si="7"/>
        <v>0</v>
      </c>
      <c r="AD34" s="45">
        <f t="shared" si="7"/>
        <v>2</v>
      </c>
      <c r="AE34" s="45">
        <f t="shared" si="7"/>
        <v>465</v>
      </c>
      <c r="AF34" s="45">
        <f t="shared" si="7"/>
        <v>900</v>
      </c>
      <c r="AG34" s="45">
        <f t="shared" si="7"/>
        <v>36</v>
      </c>
    </row>
    <row r="35" spans="1:33" s="48" customFormat="1" x14ac:dyDescent="0.35">
      <c r="A35" s="148" t="s">
        <v>86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</row>
    <row r="36" spans="1:33" ht="31.5" x14ac:dyDescent="0.35">
      <c r="A36" s="43">
        <v>1</v>
      </c>
      <c r="B36" s="1" t="s">
        <v>39</v>
      </c>
      <c r="C36" s="5" t="s">
        <v>129</v>
      </c>
      <c r="D36" s="6">
        <v>3</v>
      </c>
      <c r="E36" s="6">
        <v>3</v>
      </c>
      <c r="F36" s="7"/>
      <c r="G36" s="8"/>
      <c r="H36" s="8"/>
      <c r="I36" s="8"/>
      <c r="J36" s="8"/>
      <c r="K36" s="9"/>
      <c r="L36" s="9"/>
      <c r="M36" s="9"/>
      <c r="N36" s="9"/>
      <c r="O36" s="10">
        <v>15</v>
      </c>
      <c r="P36" s="10">
        <v>15</v>
      </c>
      <c r="Q36" s="10"/>
      <c r="R36" s="10">
        <v>3</v>
      </c>
      <c r="S36" s="11"/>
      <c r="T36" s="11"/>
      <c r="U36" s="11"/>
      <c r="V36" s="11"/>
      <c r="W36" s="12"/>
      <c r="X36" s="12"/>
      <c r="Y36" s="12"/>
      <c r="Z36" s="12"/>
      <c r="AA36" s="13"/>
      <c r="AB36" s="13"/>
      <c r="AC36" s="13"/>
      <c r="AD36" s="13"/>
      <c r="AE36" s="6">
        <f t="shared" ref="AE36:AE48" si="8">G36+H36+I36+K36+L36+M36+O36+P36+Q36+S36+T36+U36+W36+X36+Y36+AA36+AB36+AC36</f>
        <v>30</v>
      </c>
      <c r="AF36" s="6">
        <f>PRODUCT(25*AG36)</f>
        <v>75</v>
      </c>
      <c r="AG36" s="6">
        <v>3</v>
      </c>
    </row>
    <row r="37" spans="1:33" ht="45.75" customHeight="1" x14ac:dyDescent="0.35">
      <c r="A37" s="44">
        <v>2</v>
      </c>
      <c r="B37" s="1" t="s">
        <v>40</v>
      </c>
      <c r="C37" s="5" t="s">
        <v>130</v>
      </c>
      <c r="D37" s="6">
        <v>3</v>
      </c>
      <c r="E37" s="6">
        <v>3</v>
      </c>
      <c r="F37" s="7"/>
      <c r="G37" s="8"/>
      <c r="H37" s="8"/>
      <c r="I37" s="8"/>
      <c r="J37" s="8"/>
      <c r="K37" s="9"/>
      <c r="L37" s="9"/>
      <c r="M37" s="9"/>
      <c r="N37" s="9"/>
      <c r="O37" s="10">
        <v>15</v>
      </c>
      <c r="P37" s="10">
        <v>15</v>
      </c>
      <c r="Q37" s="10"/>
      <c r="R37" s="10">
        <v>3</v>
      </c>
      <c r="S37" s="11"/>
      <c r="T37" s="11"/>
      <c r="U37" s="11"/>
      <c r="V37" s="11"/>
      <c r="W37" s="12"/>
      <c r="X37" s="12"/>
      <c r="Y37" s="12"/>
      <c r="Z37" s="12"/>
      <c r="AA37" s="13"/>
      <c r="AB37" s="13"/>
      <c r="AC37" s="13"/>
      <c r="AD37" s="13"/>
      <c r="AE37" s="6">
        <f t="shared" si="8"/>
        <v>30</v>
      </c>
      <c r="AF37" s="6">
        <v>75</v>
      </c>
      <c r="AG37" s="14">
        <v>3</v>
      </c>
    </row>
    <row r="38" spans="1:33" ht="31.5" x14ac:dyDescent="0.35">
      <c r="A38" s="44">
        <v>3</v>
      </c>
      <c r="B38" s="1" t="s">
        <v>41</v>
      </c>
      <c r="C38" s="5" t="s">
        <v>131</v>
      </c>
      <c r="D38" s="6"/>
      <c r="E38" s="6">
        <v>1</v>
      </c>
      <c r="F38" s="7"/>
      <c r="G38" s="8">
        <v>10</v>
      </c>
      <c r="H38" s="8">
        <v>20</v>
      </c>
      <c r="I38" s="8"/>
      <c r="J38" s="8">
        <v>2</v>
      </c>
      <c r="K38" s="9"/>
      <c r="L38" s="9"/>
      <c r="M38" s="9"/>
      <c r="N38" s="9"/>
      <c r="O38" s="10"/>
      <c r="P38" s="10"/>
      <c r="Q38" s="10"/>
      <c r="R38" s="10"/>
      <c r="S38" s="11"/>
      <c r="T38" s="11"/>
      <c r="U38" s="11"/>
      <c r="V38" s="11"/>
      <c r="W38" s="12"/>
      <c r="X38" s="12"/>
      <c r="Y38" s="12"/>
      <c r="Z38" s="12"/>
      <c r="AA38" s="13"/>
      <c r="AB38" s="13"/>
      <c r="AC38" s="13"/>
      <c r="AD38" s="13"/>
      <c r="AE38" s="6">
        <f t="shared" si="8"/>
        <v>30</v>
      </c>
      <c r="AF38" s="6">
        <f t="shared" ref="AF38:AF49" si="9">PRODUCT(25*AG38)</f>
        <v>50</v>
      </c>
      <c r="AG38" s="14">
        <v>2</v>
      </c>
    </row>
    <row r="39" spans="1:33" ht="31.5" x14ac:dyDescent="0.35">
      <c r="A39" s="44">
        <v>4</v>
      </c>
      <c r="B39" s="1" t="s">
        <v>43</v>
      </c>
      <c r="C39" s="5" t="s">
        <v>163</v>
      </c>
      <c r="D39" s="6">
        <v>5</v>
      </c>
      <c r="E39" s="6"/>
      <c r="F39" s="7"/>
      <c r="G39" s="8"/>
      <c r="H39" s="8"/>
      <c r="I39" s="8"/>
      <c r="J39" s="8"/>
      <c r="K39" s="9"/>
      <c r="L39" s="9"/>
      <c r="M39" s="9"/>
      <c r="N39" s="9"/>
      <c r="O39" s="10"/>
      <c r="P39" s="10"/>
      <c r="Q39" s="10"/>
      <c r="R39" s="10"/>
      <c r="S39" s="11"/>
      <c r="T39" s="11"/>
      <c r="U39" s="11"/>
      <c r="V39" s="11"/>
      <c r="W39" s="12">
        <v>30</v>
      </c>
      <c r="X39" s="12"/>
      <c r="Y39" s="12"/>
      <c r="Z39" s="12">
        <v>3</v>
      </c>
      <c r="AA39" s="13"/>
      <c r="AB39" s="13"/>
      <c r="AC39" s="13"/>
      <c r="AD39" s="13"/>
      <c r="AE39" s="6">
        <f t="shared" si="8"/>
        <v>30</v>
      </c>
      <c r="AF39" s="6">
        <f t="shared" si="9"/>
        <v>75</v>
      </c>
      <c r="AG39" s="14">
        <v>3</v>
      </c>
    </row>
    <row r="40" spans="1:33" ht="31.5" x14ac:dyDescent="0.35">
      <c r="A40" s="44">
        <v>5</v>
      </c>
      <c r="B40" s="1" t="s">
        <v>76</v>
      </c>
      <c r="C40" s="5" t="s">
        <v>132</v>
      </c>
      <c r="D40" s="6">
        <v>1</v>
      </c>
      <c r="E40" s="6"/>
      <c r="F40" s="7"/>
      <c r="G40" s="8">
        <v>30</v>
      </c>
      <c r="H40" s="8"/>
      <c r="I40" s="8"/>
      <c r="J40" s="8">
        <v>3</v>
      </c>
      <c r="K40" s="9"/>
      <c r="L40" s="9"/>
      <c r="M40" s="9"/>
      <c r="N40" s="9"/>
      <c r="O40" s="10"/>
      <c r="P40" s="10"/>
      <c r="Q40" s="10"/>
      <c r="R40" s="10"/>
      <c r="S40" s="11"/>
      <c r="T40" s="11"/>
      <c r="U40" s="11"/>
      <c r="V40" s="11"/>
      <c r="W40" s="12"/>
      <c r="X40" s="12"/>
      <c r="Y40" s="12"/>
      <c r="Z40" s="12"/>
      <c r="AA40" s="13"/>
      <c r="AB40" s="13"/>
      <c r="AC40" s="13"/>
      <c r="AD40" s="13"/>
      <c r="AE40" s="6">
        <f t="shared" si="8"/>
        <v>30</v>
      </c>
      <c r="AF40" s="6">
        <f t="shared" si="9"/>
        <v>75</v>
      </c>
      <c r="AG40" s="14">
        <v>3</v>
      </c>
    </row>
    <row r="41" spans="1:33" s="82" customFormat="1" ht="31.5" x14ac:dyDescent="0.35">
      <c r="A41" s="71">
        <v>6</v>
      </c>
      <c r="B41" s="72" t="s">
        <v>85</v>
      </c>
      <c r="C41" s="73" t="s">
        <v>164</v>
      </c>
      <c r="D41" s="74"/>
      <c r="E41" s="74">
        <v>2</v>
      </c>
      <c r="F41" s="75"/>
      <c r="G41" s="76"/>
      <c r="H41" s="76"/>
      <c r="I41" s="76"/>
      <c r="J41" s="76"/>
      <c r="K41" s="77">
        <v>15</v>
      </c>
      <c r="L41" s="77">
        <v>15</v>
      </c>
      <c r="M41" s="77"/>
      <c r="N41" s="77">
        <v>3</v>
      </c>
      <c r="O41" s="78"/>
      <c r="P41" s="78"/>
      <c r="Q41" s="78"/>
      <c r="R41" s="78"/>
      <c r="S41" s="79"/>
      <c r="T41" s="79"/>
      <c r="U41" s="79"/>
      <c r="V41" s="79"/>
      <c r="W41" s="80"/>
      <c r="X41" s="80"/>
      <c r="Y41" s="80"/>
      <c r="Z41" s="80"/>
      <c r="AA41" s="81"/>
      <c r="AB41" s="81"/>
      <c r="AC41" s="81"/>
      <c r="AD41" s="81"/>
      <c r="AE41" s="74">
        <f t="shared" si="8"/>
        <v>30</v>
      </c>
      <c r="AF41" s="74">
        <f t="shared" si="9"/>
        <v>75</v>
      </c>
      <c r="AG41" s="74">
        <v>3</v>
      </c>
    </row>
    <row r="42" spans="1:33" ht="31.5" x14ac:dyDescent="0.35">
      <c r="A42" s="44">
        <v>7</v>
      </c>
      <c r="B42" s="3" t="s">
        <v>48</v>
      </c>
      <c r="C42" s="5" t="s">
        <v>165</v>
      </c>
      <c r="D42" s="6"/>
      <c r="E42" s="6">
        <v>3</v>
      </c>
      <c r="F42" s="7"/>
      <c r="G42" s="8"/>
      <c r="H42" s="8"/>
      <c r="I42" s="8"/>
      <c r="J42" s="8"/>
      <c r="K42" s="9"/>
      <c r="L42" s="9"/>
      <c r="M42" s="9"/>
      <c r="N42" s="9"/>
      <c r="O42" s="10">
        <v>15</v>
      </c>
      <c r="P42" s="10">
        <v>30</v>
      </c>
      <c r="Q42" s="10"/>
      <c r="R42" s="10">
        <v>3</v>
      </c>
      <c r="S42" s="11"/>
      <c r="T42" s="11"/>
      <c r="U42" s="11"/>
      <c r="V42" s="11"/>
      <c r="W42" s="12"/>
      <c r="X42" s="12"/>
      <c r="Y42" s="12"/>
      <c r="Z42" s="12"/>
      <c r="AA42" s="13"/>
      <c r="AB42" s="13"/>
      <c r="AC42" s="13"/>
      <c r="AD42" s="13"/>
      <c r="AE42" s="6">
        <f t="shared" si="8"/>
        <v>45</v>
      </c>
      <c r="AF42" s="6">
        <f t="shared" si="9"/>
        <v>75</v>
      </c>
      <c r="AG42" s="6">
        <v>3</v>
      </c>
    </row>
    <row r="43" spans="1:33" ht="31.5" x14ac:dyDescent="0.35">
      <c r="A43" s="44">
        <v>8</v>
      </c>
      <c r="B43" s="1" t="s">
        <v>95</v>
      </c>
      <c r="C43" s="5" t="s">
        <v>166</v>
      </c>
      <c r="D43" s="6"/>
      <c r="E43" s="6">
        <v>5</v>
      </c>
      <c r="F43" s="7"/>
      <c r="G43" s="8"/>
      <c r="H43" s="8"/>
      <c r="I43" s="8"/>
      <c r="J43" s="8"/>
      <c r="K43" s="9"/>
      <c r="L43" s="9"/>
      <c r="M43" s="9"/>
      <c r="N43" s="9"/>
      <c r="O43" s="10"/>
      <c r="P43" s="10"/>
      <c r="Q43" s="10"/>
      <c r="R43" s="10"/>
      <c r="S43" s="11"/>
      <c r="T43" s="11"/>
      <c r="U43" s="11"/>
      <c r="V43" s="11"/>
      <c r="W43" s="115"/>
      <c r="X43" s="115">
        <v>12</v>
      </c>
      <c r="Y43" s="115">
        <v>3</v>
      </c>
      <c r="Z43" s="115">
        <v>2</v>
      </c>
      <c r="AA43" s="13"/>
      <c r="AB43" s="13"/>
      <c r="AC43" s="13"/>
      <c r="AD43" s="13"/>
      <c r="AE43" s="6">
        <v>15</v>
      </c>
      <c r="AF43" s="6">
        <f t="shared" si="9"/>
        <v>50</v>
      </c>
      <c r="AG43" s="6">
        <v>2</v>
      </c>
    </row>
    <row r="44" spans="1:33" ht="31.5" x14ac:dyDescent="0.35">
      <c r="A44" s="44">
        <v>9</v>
      </c>
      <c r="B44" s="3" t="s">
        <v>94</v>
      </c>
      <c r="C44" s="5" t="s">
        <v>167</v>
      </c>
      <c r="D44" s="6"/>
      <c r="E44" s="6">
        <v>5</v>
      </c>
      <c r="F44" s="7"/>
      <c r="G44" s="8"/>
      <c r="H44" s="8"/>
      <c r="I44" s="8"/>
      <c r="J44" s="8"/>
      <c r="K44" s="9"/>
      <c r="L44" s="9"/>
      <c r="M44" s="9"/>
      <c r="N44" s="9"/>
      <c r="O44" s="10"/>
      <c r="P44" s="10"/>
      <c r="Q44" s="10"/>
      <c r="R44" s="10"/>
      <c r="S44" s="11"/>
      <c r="T44" s="11"/>
      <c r="U44" s="11"/>
      <c r="V44" s="11"/>
      <c r="W44" s="12">
        <v>15</v>
      </c>
      <c r="X44" s="12">
        <v>15</v>
      </c>
      <c r="Y44" s="12"/>
      <c r="Z44" s="12">
        <v>3</v>
      </c>
      <c r="AA44" s="13"/>
      <c r="AB44" s="13"/>
      <c r="AC44" s="13"/>
      <c r="AD44" s="13"/>
      <c r="AE44" s="6">
        <v>30</v>
      </c>
      <c r="AF44" s="6">
        <f t="shared" si="9"/>
        <v>75</v>
      </c>
      <c r="AG44" s="6">
        <v>3</v>
      </c>
    </row>
    <row r="45" spans="1:33" ht="31.5" x14ac:dyDescent="0.35">
      <c r="A45" s="43">
        <v>10</v>
      </c>
      <c r="B45" s="1" t="s">
        <v>50</v>
      </c>
      <c r="C45" s="5" t="s">
        <v>133</v>
      </c>
      <c r="D45" s="6">
        <v>4</v>
      </c>
      <c r="E45" s="6">
        <v>4</v>
      </c>
      <c r="F45" s="7"/>
      <c r="G45" s="8"/>
      <c r="H45" s="8"/>
      <c r="I45" s="8"/>
      <c r="J45" s="8"/>
      <c r="K45" s="9"/>
      <c r="L45" s="9"/>
      <c r="M45" s="9"/>
      <c r="N45" s="9"/>
      <c r="O45" s="10"/>
      <c r="P45" s="10"/>
      <c r="Q45" s="10"/>
      <c r="R45" s="10"/>
      <c r="S45" s="11">
        <v>30</v>
      </c>
      <c r="T45" s="11">
        <v>30</v>
      </c>
      <c r="U45" s="11"/>
      <c r="V45" s="11">
        <v>4</v>
      </c>
      <c r="W45" s="12"/>
      <c r="X45" s="12"/>
      <c r="Y45" s="12"/>
      <c r="Z45" s="12"/>
      <c r="AA45" s="13"/>
      <c r="AB45" s="13"/>
      <c r="AC45" s="13"/>
      <c r="AD45" s="13"/>
      <c r="AE45" s="6">
        <f t="shared" si="8"/>
        <v>60</v>
      </c>
      <c r="AF45" s="6">
        <f t="shared" si="9"/>
        <v>100</v>
      </c>
      <c r="AG45" s="6">
        <v>4</v>
      </c>
    </row>
    <row r="46" spans="1:33" ht="31.5" x14ac:dyDescent="0.35">
      <c r="A46" s="44">
        <v>11</v>
      </c>
      <c r="B46" s="3" t="s">
        <v>52</v>
      </c>
      <c r="C46" s="5" t="s">
        <v>134</v>
      </c>
      <c r="D46" s="66">
        <v>4</v>
      </c>
      <c r="E46" s="66">
        <v>4</v>
      </c>
      <c r="F46" s="67"/>
      <c r="G46" s="8"/>
      <c r="H46" s="8"/>
      <c r="I46" s="8"/>
      <c r="J46" s="8"/>
      <c r="K46" s="9"/>
      <c r="L46" s="9"/>
      <c r="M46" s="9"/>
      <c r="N46" s="9"/>
      <c r="O46" s="10"/>
      <c r="P46" s="10"/>
      <c r="Q46" s="10"/>
      <c r="R46" s="10"/>
      <c r="S46" s="11">
        <v>30</v>
      </c>
      <c r="T46" s="11">
        <v>15</v>
      </c>
      <c r="U46" s="11"/>
      <c r="V46" s="11">
        <v>4</v>
      </c>
      <c r="W46" s="12"/>
      <c r="X46" s="12"/>
      <c r="Y46" s="12"/>
      <c r="Z46" s="12"/>
      <c r="AA46" s="13"/>
      <c r="AB46" s="13"/>
      <c r="AC46" s="13"/>
      <c r="AD46" s="13"/>
      <c r="AE46" s="66">
        <f t="shared" si="8"/>
        <v>45</v>
      </c>
      <c r="AF46" s="66">
        <f t="shared" si="9"/>
        <v>100</v>
      </c>
      <c r="AG46" s="66">
        <v>4</v>
      </c>
    </row>
    <row r="47" spans="1:33" ht="31.5" x14ac:dyDescent="0.35">
      <c r="A47" s="44">
        <v>12</v>
      </c>
      <c r="B47" s="1" t="s">
        <v>53</v>
      </c>
      <c r="C47" s="5" t="s">
        <v>135</v>
      </c>
      <c r="D47" s="6"/>
      <c r="E47" s="6">
        <v>3</v>
      </c>
      <c r="F47" s="7"/>
      <c r="G47" s="8"/>
      <c r="H47" s="8"/>
      <c r="I47" s="8"/>
      <c r="J47" s="8"/>
      <c r="K47" s="9"/>
      <c r="L47" s="9"/>
      <c r="M47" s="9"/>
      <c r="N47" s="9"/>
      <c r="O47" s="10">
        <v>15</v>
      </c>
      <c r="P47" s="10">
        <v>15</v>
      </c>
      <c r="Q47" s="10"/>
      <c r="R47" s="10">
        <v>3</v>
      </c>
      <c r="S47" s="11"/>
      <c r="T47" s="11"/>
      <c r="U47" s="11"/>
      <c r="V47" s="11"/>
      <c r="W47" s="12"/>
      <c r="X47" s="12"/>
      <c r="Y47" s="12"/>
      <c r="Z47" s="12"/>
      <c r="AA47" s="13"/>
      <c r="AB47" s="13"/>
      <c r="AC47" s="13"/>
      <c r="AD47" s="13"/>
      <c r="AE47" s="6">
        <v>30</v>
      </c>
      <c r="AF47" s="6">
        <f t="shared" si="9"/>
        <v>75</v>
      </c>
      <c r="AG47" s="6">
        <v>3</v>
      </c>
    </row>
    <row r="48" spans="1:33" ht="31.5" x14ac:dyDescent="0.35">
      <c r="A48" s="43">
        <v>13</v>
      </c>
      <c r="B48" s="1" t="s">
        <v>93</v>
      </c>
      <c r="C48" s="5" t="s">
        <v>136</v>
      </c>
      <c r="D48" s="6"/>
      <c r="E48" s="6">
        <v>2</v>
      </c>
      <c r="F48" s="7"/>
      <c r="G48" s="8"/>
      <c r="H48" s="8"/>
      <c r="I48" s="8"/>
      <c r="J48" s="8"/>
      <c r="K48" s="9">
        <v>15</v>
      </c>
      <c r="L48" s="9">
        <v>15</v>
      </c>
      <c r="M48" s="9"/>
      <c r="N48" s="9">
        <v>3</v>
      </c>
      <c r="O48" s="10"/>
      <c r="P48" s="10"/>
      <c r="Q48" s="10"/>
      <c r="R48" s="10"/>
      <c r="S48" s="11"/>
      <c r="T48" s="11"/>
      <c r="U48" s="11"/>
      <c r="V48" s="11"/>
      <c r="W48" s="12"/>
      <c r="X48" s="12"/>
      <c r="Y48" s="12"/>
      <c r="Z48" s="12"/>
      <c r="AA48" s="13"/>
      <c r="AB48" s="13"/>
      <c r="AC48" s="13"/>
      <c r="AD48" s="13"/>
      <c r="AE48" s="6">
        <f t="shared" si="8"/>
        <v>30</v>
      </c>
      <c r="AF48" s="6">
        <f t="shared" si="9"/>
        <v>75</v>
      </c>
      <c r="AG48" s="6">
        <v>3</v>
      </c>
    </row>
    <row r="49" spans="1:33" ht="31.5" x14ac:dyDescent="0.35">
      <c r="A49" s="43">
        <v>14</v>
      </c>
      <c r="B49" s="1" t="s">
        <v>55</v>
      </c>
      <c r="C49" s="5" t="s">
        <v>137</v>
      </c>
      <c r="D49" s="6">
        <v>5</v>
      </c>
      <c r="E49" s="6">
        <v>5</v>
      </c>
      <c r="F49" s="7"/>
      <c r="G49" s="8"/>
      <c r="H49" s="8"/>
      <c r="I49" s="8"/>
      <c r="J49" s="8"/>
      <c r="K49" s="9"/>
      <c r="L49" s="9"/>
      <c r="M49" s="9"/>
      <c r="N49" s="9"/>
      <c r="O49" s="10"/>
      <c r="P49" s="10"/>
      <c r="Q49" s="10"/>
      <c r="R49" s="10"/>
      <c r="S49" s="11"/>
      <c r="T49" s="11"/>
      <c r="U49" s="11"/>
      <c r="V49" s="11"/>
      <c r="W49" s="12">
        <v>15</v>
      </c>
      <c r="X49" s="12">
        <v>30</v>
      </c>
      <c r="Y49" s="12"/>
      <c r="Z49" s="12">
        <v>4</v>
      </c>
      <c r="AA49" s="13"/>
      <c r="AB49" s="13"/>
      <c r="AC49" s="13"/>
      <c r="AD49" s="13"/>
      <c r="AE49" s="6">
        <f t="shared" ref="AE49" si="10">G49+H49+I49+K49+L49+M49+O49+P49+Q49+S49+T49+U49+W49+X49+Y49+AA49+AB49+AC49</f>
        <v>45</v>
      </c>
      <c r="AF49" s="6">
        <f t="shared" si="9"/>
        <v>100</v>
      </c>
      <c r="AG49" s="14">
        <v>4</v>
      </c>
    </row>
    <row r="50" spans="1:33" ht="31.5" x14ac:dyDescent="0.35">
      <c r="A50" s="44">
        <v>15</v>
      </c>
      <c r="B50" s="1" t="s">
        <v>64</v>
      </c>
      <c r="C50" s="5" t="s">
        <v>138</v>
      </c>
      <c r="D50" s="6"/>
      <c r="E50" s="6">
        <v>4</v>
      </c>
      <c r="F50" s="7"/>
      <c r="G50" s="8"/>
      <c r="H50" s="8"/>
      <c r="I50" s="8"/>
      <c r="J50" s="8"/>
      <c r="K50" s="9"/>
      <c r="L50" s="9"/>
      <c r="M50" s="9"/>
      <c r="N50" s="9"/>
      <c r="O50" s="10"/>
      <c r="P50" s="10"/>
      <c r="Q50" s="10"/>
      <c r="R50" s="10"/>
      <c r="S50" s="11">
        <v>10</v>
      </c>
      <c r="T50" s="11">
        <v>20</v>
      </c>
      <c r="U50" s="11"/>
      <c r="V50" s="11">
        <v>2</v>
      </c>
      <c r="W50" s="12"/>
      <c r="X50" s="12"/>
      <c r="Y50" s="12"/>
      <c r="Z50" s="12"/>
      <c r="AA50" s="13"/>
      <c r="AB50" s="13"/>
      <c r="AC50" s="13"/>
      <c r="AD50" s="13"/>
      <c r="AE50" s="6">
        <f>G50+H50+I50+K50+L50+M50+O50+P50+Q50+S50+T50+U50+W50+X50+Y50+AA50+AB50+AC50</f>
        <v>30</v>
      </c>
      <c r="AF50" s="6">
        <f>PRODUCT(25*AG50)</f>
        <v>50</v>
      </c>
      <c r="AG50" s="14">
        <v>2</v>
      </c>
    </row>
    <row r="51" spans="1:33" ht="31.5" x14ac:dyDescent="0.35">
      <c r="A51" s="44">
        <v>16</v>
      </c>
      <c r="B51" s="1" t="s">
        <v>56</v>
      </c>
      <c r="C51" s="5" t="s">
        <v>139</v>
      </c>
      <c r="D51" s="6"/>
      <c r="E51" s="6" t="s">
        <v>92</v>
      </c>
      <c r="F51" s="7"/>
      <c r="G51" s="8"/>
      <c r="H51" s="8"/>
      <c r="I51" s="8"/>
      <c r="J51" s="8"/>
      <c r="K51" s="9"/>
      <c r="L51" s="9">
        <v>30</v>
      </c>
      <c r="M51" s="9"/>
      <c r="N51" s="9">
        <v>2</v>
      </c>
      <c r="O51" s="10"/>
      <c r="P51" s="10">
        <v>30</v>
      </c>
      <c r="Q51" s="10"/>
      <c r="R51" s="10">
        <v>2</v>
      </c>
      <c r="S51" s="11"/>
      <c r="T51" s="11">
        <v>30</v>
      </c>
      <c r="U51" s="11"/>
      <c r="V51" s="11">
        <v>2</v>
      </c>
      <c r="W51" s="12"/>
      <c r="X51" s="12"/>
      <c r="Y51" s="12"/>
      <c r="Z51" s="12"/>
      <c r="AA51" s="13"/>
      <c r="AB51" s="13"/>
      <c r="AC51" s="13"/>
      <c r="AD51" s="13"/>
      <c r="AE51" s="6">
        <f t="shared" ref="AE51:AE54" si="11">G51+H51+I51+K51+L51+M51+O51+P51+Q51+S51+T51+U51+W51+X51+Y51+AA51+AB51+AC51</f>
        <v>90</v>
      </c>
      <c r="AF51" s="6">
        <f t="shared" ref="AF51:AF52" si="12">PRODUCT(25*AG51)</f>
        <v>150</v>
      </c>
      <c r="AG51" s="14">
        <v>6</v>
      </c>
    </row>
    <row r="52" spans="1:33" ht="31.5" x14ac:dyDescent="0.35">
      <c r="A52" s="44">
        <v>17</v>
      </c>
      <c r="B52" s="3" t="s">
        <v>60</v>
      </c>
      <c r="C52" s="5" t="s">
        <v>140</v>
      </c>
      <c r="D52" s="6"/>
      <c r="E52" s="6">
        <v>2</v>
      </c>
      <c r="F52" s="7"/>
      <c r="G52" s="8"/>
      <c r="H52" s="8"/>
      <c r="I52" s="8"/>
      <c r="J52" s="8"/>
      <c r="K52" s="9">
        <v>15</v>
      </c>
      <c r="L52" s="9">
        <v>30</v>
      </c>
      <c r="M52" s="9"/>
      <c r="N52" s="9">
        <v>3</v>
      </c>
      <c r="O52" s="10"/>
      <c r="P52" s="10"/>
      <c r="Q52" s="10"/>
      <c r="R52" s="10"/>
      <c r="S52" s="11"/>
      <c r="T52" s="11"/>
      <c r="U52" s="11"/>
      <c r="V52" s="11"/>
      <c r="W52" s="12"/>
      <c r="X52" s="12"/>
      <c r="Y52" s="12"/>
      <c r="Z52" s="12"/>
      <c r="AA52" s="13"/>
      <c r="AB52" s="13"/>
      <c r="AC52" s="13"/>
      <c r="AD52" s="13"/>
      <c r="AE52" s="6">
        <f t="shared" si="11"/>
        <v>45</v>
      </c>
      <c r="AF52" s="6">
        <f t="shared" si="12"/>
        <v>75</v>
      </c>
      <c r="AG52" s="14">
        <v>3</v>
      </c>
    </row>
    <row r="53" spans="1:33" ht="31.5" x14ac:dyDescent="0.35">
      <c r="A53" s="44">
        <v>18</v>
      </c>
      <c r="B53" s="3" t="s">
        <v>82</v>
      </c>
      <c r="C53" s="5" t="s">
        <v>141</v>
      </c>
      <c r="D53" s="6"/>
      <c r="E53" s="6">
        <v>5</v>
      </c>
      <c r="F53" s="7"/>
      <c r="G53" s="8"/>
      <c r="H53" s="8"/>
      <c r="I53" s="8"/>
      <c r="J53" s="8"/>
      <c r="K53" s="9"/>
      <c r="L53" s="9"/>
      <c r="M53" s="9"/>
      <c r="N53" s="9"/>
      <c r="O53" s="10"/>
      <c r="P53" s="10"/>
      <c r="Q53" s="10"/>
      <c r="R53" s="10"/>
      <c r="S53" s="11"/>
      <c r="T53" s="11"/>
      <c r="U53" s="11"/>
      <c r="V53" s="11"/>
      <c r="W53" s="12">
        <v>30</v>
      </c>
      <c r="X53" s="12"/>
      <c r="Y53" s="12"/>
      <c r="Z53" s="12">
        <v>1</v>
      </c>
      <c r="AA53" s="13"/>
      <c r="AB53" s="13"/>
      <c r="AC53" s="13"/>
      <c r="AD53" s="13"/>
      <c r="AE53" s="6">
        <v>30</v>
      </c>
      <c r="AF53" s="6">
        <v>30</v>
      </c>
      <c r="AG53" s="14">
        <v>1</v>
      </c>
    </row>
    <row r="54" spans="1:33" ht="31.5" x14ac:dyDescent="0.35">
      <c r="A54" s="44">
        <v>19</v>
      </c>
      <c r="B54" s="1" t="s">
        <v>82</v>
      </c>
      <c r="C54" s="5" t="s">
        <v>182</v>
      </c>
      <c r="D54" s="66"/>
      <c r="E54" s="66">
        <v>3</v>
      </c>
      <c r="F54" s="67"/>
      <c r="G54" s="68"/>
      <c r="H54" s="68"/>
      <c r="I54" s="68"/>
      <c r="J54" s="68"/>
      <c r="K54" s="64"/>
      <c r="L54" s="64"/>
      <c r="M54" s="64"/>
      <c r="N54" s="64"/>
      <c r="O54" s="69">
        <v>30</v>
      </c>
      <c r="P54" s="69"/>
      <c r="Q54" s="69"/>
      <c r="R54" s="69">
        <v>1</v>
      </c>
      <c r="S54" s="65"/>
      <c r="T54" s="65"/>
      <c r="U54" s="65"/>
      <c r="V54" s="65"/>
      <c r="W54" s="12"/>
      <c r="X54" s="12"/>
      <c r="Y54" s="12"/>
      <c r="Z54" s="12"/>
      <c r="AA54" s="13"/>
      <c r="AB54" s="13"/>
      <c r="AC54" s="13"/>
      <c r="AD54" s="13"/>
      <c r="AE54" s="66">
        <f t="shared" si="11"/>
        <v>30</v>
      </c>
      <c r="AF54" s="66">
        <v>30</v>
      </c>
      <c r="AG54" s="66">
        <v>1</v>
      </c>
    </row>
    <row r="55" spans="1:33" x14ac:dyDescent="0.35">
      <c r="A55" s="152" t="s">
        <v>14</v>
      </c>
      <c r="B55" s="153"/>
      <c r="C55" s="6"/>
      <c r="D55" s="6"/>
      <c r="E55" s="6"/>
      <c r="F55" s="6"/>
      <c r="G55" s="45">
        <f t="shared" ref="G55:AG55" si="13">SUM(G36:G54)</f>
        <v>40</v>
      </c>
      <c r="H55" s="45">
        <f t="shared" si="13"/>
        <v>20</v>
      </c>
      <c r="I55" s="45">
        <f t="shared" si="13"/>
        <v>0</v>
      </c>
      <c r="J55" s="45">
        <f t="shared" si="13"/>
        <v>5</v>
      </c>
      <c r="K55" s="45">
        <f t="shared" si="13"/>
        <v>45</v>
      </c>
      <c r="L55" s="45">
        <f t="shared" si="13"/>
        <v>90</v>
      </c>
      <c r="M55" s="45">
        <f t="shared" si="13"/>
        <v>0</v>
      </c>
      <c r="N55" s="45">
        <f t="shared" si="13"/>
        <v>11</v>
      </c>
      <c r="O55" s="45">
        <f t="shared" si="13"/>
        <v>90</v>
      </c>
      <c r="P55" s="45">
        <f t="shared" si="13"/>
        <v>105</v>
      </c>
      <c r="Q55" s="45">
        <f t="shared" si="13"/>
        <v>0</v>
      </c>
      <c r="R55" s="45">
        <f t="shared" si="13"/>
        <v>15</v>
      </c>
      <c r="S55" s="45">
        <f t="shared" si="13"/>
        <v>70</v>
      </c>
      <c r="T55" s="45">
        <f t="shared" si="13"/>
        <v>95</v>
      </c>
      <c r="U55" s="45">
        <f t="shared" si="13"/>
        <v>0</v>
      </c>
      <c r="V55" s="45">
        <f t="shared" si="13"/>
        <v>12</v>
      </c>
      <c r="W55" s="45">
        <f t="shared" si="13"/>
        <v>90</v>
      </c>
      <c r="X55" s="45">
        <f t="shared" si="13"/>
        <v>57</v>
      </c>
      <c r="Y55" s="45">
        <f t="shared" si="13"/>
        <v>3</v>
      </c>
      <c r="Z55" s="45">
        <f t="shared" si="13"/>
        <v>13</v>
      </c>
      <c r="AA55" s="45">
        <f t="shared" si="13"/>
        <v>0</v>
      </c>
      <c r="AB55" s="45">
        <f t="shared" si="13"/>
        <v>0</v>
      </c>
      <c r="AC55" s="45">
        <f t="shared" si="13"/>
        <v>0</v>
      </c>
      <c r="AD55" s="45">
        <f t="shared" si="13"/>
        <v>0</v>
      </c>
      <c r="AE55" s="45">
        <f t="shared" si="13"/>
        <v>705</v>
      </c>
      <c r="AF55" s="45">
        <f t="shared" si="13"/>
        <v>1410</v>
      </c>
      <c r="AG55" s="45">
        <f t="shared" si="13"/>
        <v>56</v>
      </c>
    </row>
    <row r="56" spans="1:33" x14ac:dyDescent="0.35">
      <c r="A56" s="148" t="s">
        <v>24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</row>
    <row r="57" spans="1:33" ht="31.5" x14ac:dyDescent="0.35">
      <c r="A57" s="16">
        <v>1</v>
      </c>
      <c r="B57" s="1" t="s">
        <v>62</v>
      </c>
      <c r="C57" s="5" t="s">
        <v>142</v>
      </c>
      <c r="D57" s="6"/>
      <c r="E57" s="6">
        <v>3</v>
      </c>
      <c r="F57" s="7"/>
      <c r="G57" s="8"/>
      <c r="H57" s="8"/>
      <c r="I57" s="8"/>
      <c r="J57" s="8"/>
      <c r="K57" s="9"/>
      <c r="L57" s="9"/>
      <c r="M57" s="9"/>
      <c r="N57" s="9"/>
      <c r="O57" s="10"/>
      <c r="P57" s="10">
        <v>30</v>
      </c>
      <c r="Q57" s="10"/>
      <c r="R57" s="10">
        <v>3</v>
      </c>
      <c r="S57" s="11"/>
      <c r="T57" s="11"/>
      <c r="U57" s="11"/>
      <c r="V57" s="11"/>
      <c r="W57" s="12"/>
      <c r="X57" s="12"/>
      <c r="Y57" s="12"/>
      <c r="Z57" s="12"/>
      <c r="AA57" s="13"/>
      <c r="AB57" s="13"/>
      <c r="AC57" s="13"/>
      <c r="AD57" s="13"/>
      <c r="AE57" s="6">
        <f>G57+H57+I57+K57+L57+M57+O57+P57+Q57+S57+T57+U57+W57+X57+Y57+AA57+AB57+AC57</f>
        <v>30</v>
      </c>
      <c r="AF57" s="6">
        <v>75</v>
      </c>
      <c r="AG57" s="6">
        <v>3</v>
      </c>
    </row>
    <row r="58" spans="1:33" ht="31.5" x14ac:dyDescent="0.35">
      <c r="A58" s="16">
        <v>2</v>
      </c>
      <c r="B58" s="1" t="s">
        <v>201</v>
      </c>
      <c r="C58" s="5" t="s">
        <v>143</v>
      </c>
      <c r="D58" s="6">
        <v>6</v>
      </c>
      <c r="E58" s="6" t="s">
        <v>103</v>
      </c>
      <c r="F58" s="7"/>
      <c r="G58" s="8"/>
      <c r="H58" s="8"/>
      <c r="I58" s="8"/>
      <c r="J58" s="8"/>
      <c r="K58" s="9"/>
      <c r="L58" s="9"/>
      <c r="M58" s="9"/>
      <c r="N58" s="9"/>
      <c r="O58" s="10"/>
      <c r="P58" s="10"/>
      <c r="Q58" s="10"/>
      <c r="R58" s="10"/>
      <c r="S58" s="11"/>
      <c r="T58" s="11">
        <v>30</v>
      </c>
      <c r="U58" s="11"/>
      <c r="V58" s="11">
        <v>5</v>
      </c>
      <c r="W58" s="12"/>
      <c r="X58" s="12">
        <v>30</v>
      </c>
      <c r="Y58" s="12"/>
      <c r="Z58" s="12">
        <v>5</v>
      </c>
      <c r="AA58" s="13"/>
      <c r="AB58" s="13">
        <v>30</v>
      </c>
      <c r="AC58" s="13"/>
      <c r="AD58" s="13">
        <v>6</v>
      </c>
      <c r="AE58" s="6">
        <f t="shared" ref="AE58" si="14">G58+H58+I58+K58+L58+M58+O58+P58+Q58+S58+T58+U58+W58+X58+Y58+AA58+AB58+AC58</f>
        <v>90</v>
      </c>
      <c r="AF58" s="6">
        <f>PRODUCT(25*AG58)</f>
        <v>400</v>
      </c>
      <c r="AG58" s="6">
        <v>16</v>
      </c>
    </row>
    <row r="59" spans="1:33" s="94" customFormat="1" ht="31.5" x14ac:dyDescent="0.35">
      <c r="A59" s="91">
        <v>3</v>
      </c>
      <c r="B59" s="3" t="s">
        <v>192</v>
      </c>
      <c r="C59" s="87" t="s">
        <v>193</v>
      </c>
      <c r="D59" s="92">
        <v>6</v>
      </c>
      <c r="E59" s="92">
        <v>5.6</v>
      </c>
      <c r="F59" s="93"/>
      <c r="G59" s="101"/>
      <c r="H59" s="101"/>
      <c r="I59" s="101"/>
      <c r="J59" s="101"/>
      <c r="K59" s="95"/>
      <c r="L59" s="95"/>
      <c r="M59" s="95"/>
      <c r="N59" s="95"/>
      <c r="O59" s="96"/>
      <c r="P59" s="97"/>
      <c r="Q59" s="97"/>
      <c r="R59" s="97"/>
      <c r="S59" s="98"/>
      <c r="T59" s="98"/>
      <c r="U59" s="98"/>
      <c r="V59" s="98"/>
      <c r="W59" s="100"/>
      <c r="X59" s="100">
        <v>15</v>
      </c>
      <c r="Y59" s="100"/>
      <c r="Z59" s="100">
        <v>3</v>
      </c>
      <c r="AA59" s="102"/>
      <c r="AB59" s="102">
        <v>30</v>
      </c>
      <c r="AC59" s="102"/>
      <c r="AD59" s="102">
        <v>6</v>
      </c>
      <c r="AE59" s="164">
        <v>90</v>
      </c>
      <c r="AF59" s="164">
        <v>400</v>
      </c>
      <c r="AG59" s="164">
        <v>16</v>
      </c>
    </row>
    <row r="60" spans="1:33" s="94" customFormat="1" ht="31.5" x14ac:dyDescent="0.35">
      <c r="A60" s="91">
        <v>4</v>
      </c>
      <c r="B60" s="3" t="s">
        <v>194</v>
      </c>
      <c r="C60" s="87" t="s">
        <v>195</v>
      </c>
      <c r="D60" s="92">
        <v>5</v>
      </c>
      <c r="E60" s="92">
        <v>4.5</v>
      </c>
      <c r="F60" s="93"/>
      <c r="G60" s="101"/>
      <c r="H60" s="101"/>
      <c r="I60" s="101"/>
      <c r="J60" s="101"/>
      <c r="K60" s="95"/>
      <c r="L60" s="95"/>
      <c r="M60" s="95"/>
      <c r="N60" s="95"/>
      <c r="O60" s="96"/>
      <c r="P60" s="97"/>
      <c r="Q60" s="97"/>
      <c r="R60" s="97"/>
      <c r="S60" s="98"/>
      <c r="T60" s="99">
        <v>30</v>
      </c>
      <c r="U60" s="99"/>
      <c r="V60" s="99">
        <v>5</v>
      </c>
      <c r="W60" s="100"/>
      <c r="X60" s="100">
        <v>15</v>
      </c>
      <c r="Y60" s="100"/>
      <c r="Z60" s="100">
        <v>2</v>
      </c>
      <c r="AA60" s="102"/>
      <c r="AB60" s="102"/>
      <c r="AC60" s="102"/>
      <c r="AD60" s="102"/>
      <c r="AE60" s="165"/>
      <c r="AF60" s="165"/>
      <c r="AG60" s="165"/>
    </row>
    <row r="61" spans="1:33" x14ac:dyDescent="0.35">
      <c r="A61" s="152" t="s">
        <v>14</v>
      </c>
      <c r="B61" s="153"/>
      <c r="C61" s="6"/>
      <c r="D61" s="6"/>
      <c r="E61" s="6"/>
      <c r="F61" s="6"/>
      <c r="G61" s="45">
        <f t="shared" ref="G61:AG61" si="15">SUM(G57:G58)</f>
        <v>0</v>
      </c>
      <c r="H61" s="45">
        <f t="shared" si="15"/>
        <v>0</v>
      </c>
      <c r="I61" s="45">
        <f t="shared" si="15"/>
        <v>0</v>
      </c>
      <c r="J61" s="45">
        <f t="shared" si="15"/>
        <v>0</v>
      </c>
      <c r="K61" s="45">
        <f t="shared" si="15"/>
        <v>0</v>
      </c>
      <c r="L61" s="45">
        <f t="shared" si="15"/>
        <v>0</v>
      </c>
      <c r="M61" s="45">
        <f t="shared" si="15"/>
        <v>0</v>
      </c>
      <c r="N61" s="45">
        <f t="shared" si="15"/>
        <v>0</v>
      </c>
      <c r="O61" s="45">
        <f t="shared" si="15"/>
        <v>0</v>
      </c>
      <c r="P61" s="45">
        <f t="shared" si="15"/>
        <v>30</v>
      </c>
      <c r="Q61" s="45">
        <f t="shared" si="15"/>
        <v>0</v>
      </c>
      <c r="R61" s="45">
        <f t="shared" si="15"/>
        <v>3</v>
      </c>
      <c r="S61" s="45">
        <f t="shared" si="15"/>
        <v>0</v>
      </c>
      <c r="T61" s="45">
        <f t="shared" si="15"/>
        <v>30</v>
      </c>
      <c r="U61" s="45">
        <f t="shared" si="15"/>
        <v>0</v>
      </c>
      <c r="V61" s="45">
        <f t="shared" si="15"/>
        <v>5</v>
      </c>
      <c r="W61" s="45">
        <f t="shared" si="15"/>
        <v>0</v>
      </c>
      <c r="X61" s="45">
        <f t="shared" si="15"/>
        <v>30</v>
      </c>
      <c r="Y61" s="45">
        <f t="shared" si="15"/>
        <v>0</v>
      </c>
      <c r="Z61" s="45">
        <f t="shared" si="15"/>
        <v>5</v>
      </c>
      <c r="AA61" s="45">
        <f t="shared" si="15"/>
        <v>0</v>
      </c>
      <c r="AB61" s="45">
        <f t="shared" si="15"/>
        <v>30</v>
      </c>
      <c r="AC61" s="45">
        <f t="shared" si="15"/>
        <v>0</v>
      </c>
      <c r="AD61" s="45">
        <f t="shared" si="15"/>
        <v>6</v>
      </c>
      <c r="AE61" s="45">
        <f t="shared" si="15"/>
        <v>120</v>
      </c>
      <c r="AF61" s="45">
        <f t="shared" si="15"/>
        <v>475</v>
      </c>
      <c r="AG61" s="45">
        <f t="shared" si="15"/>
        <v>19</v>
      </c>
    </row>
    <row r="62" spans="1:33" x14ac:dyDescent="0.35">
      <c r="A62" s="148" t="s">
        <v>187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</row>
    <row r="63" spans="1:33" ht="31.5" x14ac:dyDescent="0.35">
      <c r="A63" s="16">
        <v>1</v>
      </c>
      <c r="B63" s="1" t="s">
        <v>63</v>
      </c>
      <c r="C63" s="5" t="s">
        <v>144</v>
      </c>
      <c r="D63" s="6"/>
      <c r="E63" s="6">
        <v>2</v>
      </c>
      <c r="F63" s="7"/>
      <c r="G63" s="8"/>
      <c r="H63" s="8"/>
      <c r="I63" s="8"/>
      <c r="J63" s="8"/>
      <c r="K63" s="9"/>
      <c r="L63" s="9">
        <v>15</v>
      </c>
      <c r="M63" s="9"/>
      <c r="N63" s="9">
        <v>2</v>
      </c>
      <c r="O63" s="10"/>
      <c r="P63" s="10"/>
      <c r="Q63" s="10"/>
      <c r="R63" s="10"/>
      <c r="S63" s="11"/>
      <c r="T63" s="11"/>
      <c r="U63" s="11"/>
      <c r="V63" s="11"/>
      <c r="W63" s="12"/>
      <c r="X63" s="12"/>
      <c r="Y63" s="12"/>
      <c r="Z63" s="12"/>
      <c r="AA63" s="13"/>
      <c r="AB63" s="13"/>
      <c r="AC63" s="13"/>
      <c r="AD63" s="13"/>
      <c r="AE63" s="6">
        <f>G63+H63+I63+K63+L63+M63+O63+P63+Q63+S63+T63+U63+W63+X63+Y63+AA63+AB63+AC63</f>
        <v>15</v>
      </c>
      <c r="AF63" s="6">
        <f t="shared" ref="AF63:AF66" si="16">PRODUCT(25*AG63)</f>
        <v>50</v>
      </c>
      <c r="AG63" s="6">
        <v>2</v>
      </c>
    </row>
    <row r="64" spans="1:33" ht="31.5" x14ac:dyDescent="0.35">
      <c r="A64" s="16">
        <v>2</v>
      </c>
      <c r="B64" s="1" t="s">
        <v>65</v>
      </c>
      <c r="C64" s="5" t="s">
        <v>145</v>
      </c>
      <c r="D64" s="66"/>
      <c r="E64" s="66">
        <v>5.6</v>
      </c>
      <c r="F64" s="67"/>
      <c r="G64" s="8"/>
      <c r="H64" s="8"/>
      <c r="I64" s="8"/>
      <c r="J64" s="8"/>
      <c r="K64" s="9"/>
      <c r="L64" s="9"/>
      <c r="M64" s="9"/>
      <c r="N64" s="9"/>
      <c r="O64" s="10"/>
      <c r="P64" s="10"/>
      <c r="Q64" s="10"/>
      <c r="R64" s="10"/>
      <c r="S64" s="11"/>
      <c r="T64" s="11"/>
      <c r="U64" s="11"/>
      <c r="V64" s="11"/>
      <c r="W64" s="12"/>
      <c r="X64" s="12">
        <v>30</v>
      </c>
      <c r="Y64" s="12"/>
      <c r="Z64" s="12">
        <v>3</v>
      </c>
      <c r="AA64" s="13"/>
      <c r="AB64" s="13">
        <v>15</v>
      </c>
      <c r="AC64" s="13"/>
      <c r="AD64" s="13">
        <v>3</v>
      </c>
      <c r="AE64" s="66">
        <f t="shared" ref="AE64:AE66" si="17">G64+H64+I64+K64+L64+M64+O64+P64+Q64+S64+T64+U64+W64+X64+Y64+AA64+AB64+AC64</f>
        <v>45</v>
      </c>
      <c r="AF64" s="66">
        <f t="shared" si="16"/>
        <v>150</v>
      </c>
      <c r="AG64" s="14">
        <v>6</v>
      </c>
    </row>
    <row r="65" spans="1:33" ht="31.5" x14ac:dyDescent="0.35">
      <c r="A65" s="16">
        <v>3</v>
      </c>
      <c r="B65" s="1" t="s">
        <v>87</v>
      </c>
      <c r="C65" s="5" t="s">
        <v>146</v>
      </c>
      <c r="D65" s="6"/>
      <c r="E65" s="6">
        <v>3</v>
      </c>
      <c r="F65" s="7"/>
      <c r="G65" s="8"/>
      <c r="H65" s="8"/>
      <c r="I65" s="8"/>
      <c r="J65" s="8"/>
      <c r="K65" s="9"/>
      <c r="L65" s="9"/>
      <c r="M65" s="9"/>
      <c r="N65" s="9"/>
      <c r="O65" s="10"/>
      <c r="P65" s="10">
        <v>30</v>
      </c>
      <c r="Q65" s="10"/>
      <c r="R65" s="10">
        <v>2</v>
      </c>
      <c r="S65" s="11"/>
      <c r="T65" s="11"/>
      <c r="U65" s="11"/>
      <c r="V65" s="11"/>
      <c r="W65" s="12"/>
      <c r="X65" s="12"/>
      <c r="Y65" s="12"/>
      <c r="Z65" s="12"/>
      <c r="AA65" s="13"/>
      <c r="AB65" s="13"/>
      <c r="AC65" s="13"/>
      <c r="AD65" s="13"/>
      <c r="AE65" s="6">
        <f t="shared" si="17"/>
        <v>30</v>
      </c>
      <c r="AF65" s="6">
        <f t="shared" si="16"/>
        <v>50</v>
      </c>
      <c r="AG65" s="14">
        <v>2</v>
      </c>
    </row>
    <row r="66" spans="1:33" ht="31.5" x14ac:dyDescent="0.35">
      <c r="A66" s="16">
        <v>4</v>
      </c>
      <c r="B66" s="3" t="s">
        <v>102</v>
      </c>
      <c r="C66" s="5" t="s">
        <v>147</v>
      </c>
      <c r="D66" s="6"/>
      <c r="E66" s="6">
        <v>4</v>
      </c>
      <c r="F66" s="7"/>
      <c r="G66" s="8"/>
      <c r="H66" s="8"/>
      <c r="I66" s="8"/>
      <c r="J66" s="8"/>
      <c r="K66" s="9"/>
      <c r="L66" s="9"/>
      <c r="M66" s="9"/>
      <c r="N66" s="9"/>
      <c r="O66" s="10"/>
      <c r="P66" s="10"/>
      <c r="Q66" s="10"/>
      <c r="R66" s="10"/>
      <c r="S66" s="11"/>
      <c r="T66" s="11">
        <v>15</v>
      </c>
      <c r="U66" s="11"/>
      <c r="V66" s="11">
        <v>1</v>
      </c>
      <c r="W66" s="12"/>
      <c r="X66" s="12"/>
      <c r="Y66" s="12"/>
      <c r="Z66" s="12"/>
      <c r="AA66" s="13"/>
      <c r="AB66" s="13"/>
      <c r="AC66" s="13"/>
      <c r="AD66" s="13"/>
      <c r="AE66" s="6">
        <f t="shared" si="17"/>
        <v>15</v>
      </c>
      <c r="AF66" s="6">
        <f t="shared" si="16"/>
        <v>25</v>
      </c>
      <c r="AG66" s="14">
        <v>1</v>
      </c>
    </row>
    <row r="67" spans="1:33" s="48" customFormat="1" ht="15" hidden="1" customHeight="1" x14ac:dyDescent="0.35">
      <c r="A67" s="16">
        <v>9</v>
      </c>
      <c r="B67" s="1" t="s">
        <v>66</v>
      </c>
      <c r="C67" s="7"/>
      <c r="D67" s="6"/>
      <c r="E67" s="7">
        <v>6</v>
      </c>
      <c r="F67" s="7"/>
      <c r="G67" s="8"/>
      <c r="H67" s="8"/>
      <c r="I67" s="8"/>
      <c r="J67" s="8"/>
      <c r="K67" s="9"/>
      <c r="L67" s="9"/>
      <c r="M67" s="9"/>
      <c r="N67" s="9"/>
      <c r="O67" s="10"/>
      <c r="P67" s="10"/>
      <c r="Q67" s="10"/>
      <c r="R67" s="10"/>
      <c r="S67" s="11"/>
      <c r="T67" s="11"/>
      <c r="U67" s="11"/>
      <c r="V67" s="11"/>
      <c r="W67" s="12"/>
      <c r="X67" s="12"/>
      <c r="Y67" s="12"/>
      <c r="Z67" s="12"/>
      <c r="AA67" s="13"/>
      <c r="AB67" s="13"/>
      <c r="AC67" s="13"/>
      <c r="AD67" s="13"/>
      <c r="AE67" s="6"/>
      <c r="AF67" s="6"/>
      <c r="AG67" s="6"/>
    </row>
    <row r="68" spans="1:33" ht="15" hidden="1" customHeight="1" x14ac:dyDescent="0.35">
      <c r="A68" s="152" t="s">
        <v>14</v>
      </c>
      <c r="B68" s="153"/>
      <c r="C68" s="6"/>
      <c r="D68" s="6"/>
      <c r="E68" s="6"/>
      <c r="F68" s="6"/>
      <c r="G68" s="45">
        <f t="shared" ref="G68:AC68" si="18">SUM(G63:G67)</f>
        <v>0</v>
      </c>
      <c r="H68" s="45">
        <f t="shared" si="18"/>
        <v>0</v>
      </c>
      <c r="I68" s="45">
        <f t="shared" si="18"/>
        <v>0</v>
      </c>
      <c r="J68" s="45">
        <f t="shared" si="18"/>
        <v>0</v>
      </c>
      <c r="K68" s="45"/>
      <c r="L68" s="45"/>
      <c r="M68" s="45">
        <f t="shared" si="18"/>
        <v>0</v>
      </c>
      <c r="N68" s="45"/>
      <c r="O68" s="45"/>
      <c r="P68" s="45"/>
      <c r="Q68" s="45">
        <f t="shared" si="18"/>
        <v>0</v>
      </c>
      <c r="R68" s="45"/>
      <c r="S68" s="45"/>
      <c r="T68" s="45"/>
      <c r="U68" s="45">
        <f t="shared" si="18"/>
        <v>0</v>
      </c>
      <c r="V68" s="45"/>
      <c r="W68" s="45"/>
      <c r="X68" s="45"/>
      <c r="Y68" s="45">
        <f t="shared" si="18"/>
        <v>0</v>
      </c>
      <c r="Z68" s="45"/>
      <c r="AA68" s="45">
        <f t="shared" si="18"/>
        <v>0</v>
      </c>
      <c r="AB68" s="45"/>
      <c r="AC68" s="45">
        <f t="shared" si="18"/>
        <v>0</v>
      </c>
      <c r="AD68" s="45"/>
      <c r="AE68" s="45"/>
      <c r="AF68" s="45"/>
      <c r="AG68" s="45"/>
    </row>
    <row r="69" spans="1:33" ht="14.5" hidden="1" customHeight="1" x14ac:dyDescent="0.35">
      <c r="A69" s="14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</row>
    <row r="70" spans="1:33" ht="16.5" hidden="1" customHeight="1" x14ac:dyDescent="0.35">
      <c r="A70" s="16"/>
      <c r="B70" s="1" t="s">
        <v>67</v>
      </c>
      <c r="C70" s="7"/>
      <c r="D70" s="6"/>
      <c r="E70" s="7">
        <v>3</v>
      </c>
      <c r="F70" s="7"/>
      <c r="G70" s="8"/>
      <c r="H70" s="8"/>
      <c r="I70" s="8"/>
      <c r="J70" s="8"/>
      <c r="K70" s="9"/>
      <c r="L70" s="9"/>
      <c r="M70" s="9"/>
      <c r="N70" s="9"/>
      <c r="O70" s="10"/>
      <c r="P70" s="10"/>
      <c r="Q70" s="10"/>
      <c r="R70" s="10"/>
      <c r="S70" s="11"/>
      <c r="T70" s="11"/>
      <c r="U70" s="11"/>
      <c r="V70" s="11"/>
      <c r="W70" s="12"/>
      <c r="X70" s="12"/>
      <c r="Y70" s="12"/>
      <c r="Z70" s="12"/>
      <c r="AA70" s="13"/>
      <c r="AB70" s="13"/>
      <c r="AC70" s="13"/>
      <c r="AD70" s="13"/>
      <c r="AE70" s="6"/>
      <c r="AF70" s="6"/>
      <c r="AG70" s="6"/>
    </row>
    <row r="71" spans="1:33" ht="17.25" hidden="1" customHeight="1" x14ac:dyDescent="0.35">
      <c r="A71" s="16"/>
      <c r="B71" s="1" t="s">
        <v>68</v>
      </c>
      <c r="C71" s="7"/>
      <c r="D71" s="6"/>
      <c r="E71" s="7">
        <v>5</v>
      </c>
      <c r="F71" s="7"/>
      <c r="G71" s="8"/>
      <c r="H71" s="8"/>
      <c r="I71" s="8"/>
      <c r="J71" s="8"/>
      <c r="K71" s="9"/>
      <c r="L71" s="9"/>
      <c r="M71" s="9"/>
      <c r="N71" s="9"/>
      <c r="O71" s="10"/>
      <c r="P71" s="10"/>
      <c r="Q71" s="10"/>
      <c r="R71" s="10"/>
      <c r="S71" s="11"/>
      <c r="T71" s="11"/>
      <c r="U71" s="11"/>
      <c r="V71" s="11"/>
      <c r="W71" s="12"/>
      <c r="X71" s="12"/>
      <c r="Y71" s="12"/>
      <c r="Z71" s="12"/>
      <c r="AA71" s="13"/>
      <c r="AB71" s="13"/>
      <c r="AC71" s="13"/>
      <c r="AD71" s="13"/>
      <c r="AE71" s="6"/>
      <c r="AF71" s="6"/>
      <c r="AG71" s="6"/>
    </row>
    <row r="72" spans="1:33" ht="17.25" hidden="1" customHeight="1" x14ac:dyDescent="0.35">
      <c r="A72" s="16"/>
      <c r="B72" s="1" t="s">
        <v>69</v>
      </c>
      <c r="C72" s="7"/>
      <c r="D72" s="6"/>
      <c r="E72" s="7">
        <v>4</v>
      </c>
      <c r="F72" s="7"/>
      <c r="G72" s="8"/>
      <c r="H72" s="8"/>
      <c r="I72" s="8"/>
      <c r="J72" s="8"/>
      <c r="K72" s="9"/>
      <c r="L72" s="9"/>
      <c r="M72" s="9"/>
      <c r="N72" s="9"/>
      <c r="O72" s="10"/>
      <c r="P72" s="10"/>
      <c r="Q72" s="10"/>
      <c r="R72" s="10"/>
      <c r="S72" s="11"/>
      <c r="T72" s="11"/>
      <c r="U72" s="11"/>
      <c r="V72" s="11"/>
      <c r="W72" s="12"/>
      <c r="X72" s="12"/>
      <c r="Y72" s="12"/>
      <c r="Z72" s="12"/>
      <c r="AA72" s="13"/>
      <c r="AB72" s="13"/>
      <c r="AC72" s="13"/>
      <c r="AD72" s="13"/>
      <c r="AE72" s="6"/>
      <c r="AF72" s="6"/>
      <c r="AG72" s="6"/>
    </row>
    <row r="73" spans="1:33" ht="17.25" hidden="1" customHeight="1" x14ac:dyDescent="0.35">
      <c r="A73" s="16"/>
      <c r="B73" s="1" t="s">
        <v>70</v>
      </c>
      <c r="C73" s="7"/>
      <c r="D73" s="6"/>
      <c r="E73" s="7">
        <v>2</v>
      </c>
      <c r="F73" s="7"/>
      <c r="G73" s="8"/>
      <c r="H73" s="8"/>
      <c r="I73" s="8"/>
      <c r="J73" s="8"/>
      <c r="K73" s="9"/>
      <c r="L73" s="9"/>
      <c r="M73" s="9"/>
      <c r="N73" s="9"/>
      <c r="O73" s="10"/>
      <c r="P73" s="10"/>
      <c r="Q73" s="10"/>
      <c r="R73" s="10"/>
      <c r="S73" s="11"/>
      <c r="T73" s="11"/>
      <c r="U73" s="11"/>
      <c r="V73" s="11"/>
      <c r="W73" s="12"/>
      <c r="X73" s="12"/>
      <c r="Y73" s="12"/>
      <c r="Z73" s="12"/>
      <c r="AA73" s="13"/>
      <c r="AB73" s="13"/>
      <c r="AC73" s="13"/>
      <c r="AD73" s="13"/>
      <c r="AE73" s="6"/>
      <c r="AF73" s="6"/>
      <c r="AG73" s="6"/>
    </row>
    <row r="74" spans="1:33" ht="14.5" hidden="1" customHeight="1" x14ac:dyDescent="0.35">
      <c r="A74" s="16"/>
      <c r="B74" s="1" t="s">
        <v>71</v>
      </c>
      <c r="C74" s="7"/>
      <c r="D74" s="6"/>
      <c r="E74" s="7">
        <v>4.5</v>
      </c>
      <c r="F74" s="7"/>
      <c r="G74" s="8"/>
      <c r="H74" s="8"/>
      <c r="I74" s="8"/>
      <c r="J74" s="8"/>
      <c r="K74" s="9"/>
      <c r="L74" s="9"/>
      <c r="M74" s="9"/>
      <c r="N74" s="9"/>
      <c r="O74" s="10"/>
      <c r="P74" s="10"/>
      <c r="Q74" s="10"/>
      <c r="R74" s="10"/>
      <c r="S74" s="11"/>
      <c r="T74" s="11"/>
      <c r="U74" s="11"/>
      <c r="V74" s="11"/>
      <c r="W74" s="12"/>
      <c r="X74" s="12"/>
      <c r="Y74" s="12"/>
      <c r="Z74" s="12"/>
      <c r="AA74" s="13"/>
      <c r="AB74" s="13"/>
      <c r="AC74" s="13"/>
      <c r="AD74" s="13"/>
      <c r="AE74" s="6"/>
      <c r="AF74" s="6"/>
      <c r="AG74" s="6"/>
    </row>
    <row r="75" spans="1:33" s="63" customFormat="1" ht="36" customHeight="1" x14ac:dyDescent="0.35">
      <c r="A75" s="103">
        <v>5</v>
      </c>
      <c r="B75" s="104" t="s">
        <v>72</v>
      </c>
      <c r="C75" s="105" t="s">
        <v>148</v>
      </c>
      <c r="D75" s="106"/>
      <c r="E75" s="106">
        <v>4</v>
      </c>
      <c r="F75" s="107"/>
      <c r="G75" s="108"/>
      <c r="H75" s="108"/>
      <c r="I75" s="108"/>
      <c r="J75" s="108"/>
      <c r="K75" s="109"/>
      <c r="L75" s="109"/>
      <c r="M75" s="109"/>
      <c r="N75" s="109"/>
      <c r="O75" s="110"/>
      <c r="P75" s="110"/>
      <c r="Q75" s="110"/>
      <c r="R75" s="110"/>
      <c r="S75" s="111"/>
      <c r="T75" s="169">
        <v>18</v>
      </c>
      <c r="U75" s="169">
        <v>12</v>
      </c>
      <c r="V75" s="169">
        <v>2</v>
      </c>
      <c r="W75" s="112"/>
      <c r="X75" s="112"/>
      <c r="Y75" s="112"/>
      <c r="Z75" s="112"/>
      <c r="AA75" s="113"/>
      <c r="AB75" s="113"/>
      <c r="AC75" s="113"/>
      <c r="AD75" s="113"/>
      <c r="AE75" s="106">
        <f>G75+H75+I75+K75+L75+M75+O75+P75+Q75+S75+T75+U75+W75+X75+Y75+AA75+AB75+AC75</f>
        <v>30</v>
      </c>
      <c r="AF75" s="106">
        <f>PRODUCT(25*AG75)</f>
        <v>50</v>
      </c>
      <c r="AG75" s="114">
        <v>2</v>
      </c>
    </row>
    <row r="76" spans="1:33" s="63" customFormat="1" ht="43.5" x14ac:dyDescent="0.35">
      <c r="A76" s="103">
        <v>6</v>
      </c>
      <c r="B76" s="104" t="s">
        <v>96</v>
      </c>
      <c r="C76" s="105" t="s">
        <v>149</v>
      </c>
      <c r="D76" s="106"/>
      <c r="E76" s="106">
        <v>3</v>
      </c>
      <c r="F76" s="107"/>
      <c r="G76" s="108"/>
      <c r="H76" s="108"/>
      <c r="I76" s="108"/>
      <c r="J76" s="108"/>
      <c r="K76" s="109"/>
      <c r="L76" s="109"/>
      <c r="M76" s="109"/>
      <c r="N76" s="109"/>
      <c r="O76" s="169">
        <v>10</v>
      </c>
      <c r="P76" s="169">
        <v>14</v>
      </c>
      <c r="Q76" s="169">
        <v>16</v>
      </c>
      <c r="R76" s="169">
        <v>3</v>
      </c>
      <c r="S76" s="111"/>
      <c r="T76" s="111"/>
      <c r="U76" s="111"/>
      <c r="V76" s="111"/>
      <c r="W76" s="112"/>
      <c r="X76" s="112"/>
      <c r="Y76" s="112"/>
      <c r="Z76" s="112"/>
      <c r="AA76" s="113"/>
      <c r="AB76" s="113"/>
      <c r="AC76" s="113"/>
      <c r="AD76" s="113"/>
      <c r="AE76" s="106">
        <f t="shared" ref="AE76:AE77" si="19">G76+H76+I76+K76+L76+M76+O76+P76+Q76+S76+T76+U76+W76+X76+Y76+AA76+AB76+AC76</f>
        <v>40</v>
      </c>
      <c r="AF76" s="106">
        <f t="shared" ref="AF76:AF77" si="20">PRODUCT(25*AG76)</f>
        <v>75</v>
      </c>
      <c r="AG76" s="114">
        <v>3</v>
      </c>
    </row>
    <row r="77" spans="1:33" ht="31.5" x14ac:dyDescent="0.35">
      <c r="A77" s="16">
        <v>7</v>
      </c>
      <c r="B77" s="3" t="s">
        <v>88</v>
      </c>
      <c r="C77" s="5" t="s">
        <v>150</v>
      </c>
      <c r="D77" s="6"/>
      <c r="E77" s="7">
        <v>2</v>
      </c>
      <c r="F77" s="7"/>
      <c r="G77" s="8"/>
      <c r="H77" s="8"/>
      <c r="I77" s="8"/>
      <c r="J77" s="8"/>
      <c r="K77" s="9"/>
      <c r="L77" s="9">
        <v>20</v>
      </c>
      <c r="M77" s="9"/>
      <c r="N77" s="9">
        <v>2</v>
      </c>
      <c r="O77" s="10"/>
      <c r="P77" s="10"/>
      <c r="Q77" s="10"/>
      <c r="R77" s="10"/>
      <c r="S77" s="11"/>
      <c r="T77" s="11"/>
      <c r="U77" s="11"/>
      <c r="V77" s="11"/>
      <c r="W77" s="12"/>
      <c r="X77" s="12"/>
      <c r="Y77" s="12"/>
      <c r="Z77" s="12"/>
      <c r="AA77" s="13"/>
      <c r="AB77" s="13"/>
      <c r="AC77" s="13"/>
      <c r="AD77" s="13"/>
      <c r="AE77" s="6">
        <f t="shared" si="19"/>
        <v>20</v>
      </c>
      <c r="AF77" s="6">
        <f t="shared" si="20"/>
        <v>50</v>
      </c>
      <c r="AG77" s="14">
        <v>2</v>
      </c>
    </row>
    <row r="78" spans="1:33" s="48" customFormat="1" ht="130.5" x14ac:dyDescent="0.35">
      <c r="A78" s="16">
        <v>8</v>
      </c>
      <c r="B78" s="1" t="s">
        <v>66</v>
      </c>
      <c r="C78" s="7" t="s">
        <v>185</v>
      </c>
      <c r="D78" s="6"/>
      <c r="E78" s="6" t="s">
        <v>103</v>
      </c>
      <c r="F78" s="7"/>
      <c r="G78" s="8"/>
      <c r="H78" s="8"/>
      <c r="I78" s="8"/>
      <c r="J78" s="8"/>
      <c r="K78" s="9"/>
      <c r="L78" s="9"/>
      <c r="M78" s="9"/>
      <c r="N78" s="9"/>
      <c r="O78" s="10"/>
      <c r="P78" s="10"/>
      <c r="Q78" s="10"/>
      <c r="R78" s="10"/>
      <c r="S78" s="11"/>
      <c r="T78" s="11">
        <v>150</v>
      </c>
      <c r="U78" s="11"/>
      <c r="V78" s="11">
        <v>7</v>
      </c>
      <c r="W78" s="12"/>
      <c r="X78" s="12">
        <v>150</v>
      </c>
      <c r="Y78" s="12"/>
      <c r="Z78" s="12">
        <v>7</v>
      </c>
      <c r="AA78" s="13"/>
      <c r="AB78" s="13">
        <v>150</v>
      </c>
      <c r="AC78" s="13"/>
      <c r="AD78" s="13">
        <v>7</v>
      </c>
      <c r="AE78" s="6">
        <v>450</v>
      </c>
      <c r="AF78" s="6">
        <f t="shared" ref="AF78" si="21">PRODUCT(25*AG78)</f>
        <v>525</v>
      </c>
      <c r="AG78" s="14">
        <v>21</v>
      </c>
    </row>
    <row r="79" spans="1:33" s="48" customFormat="1" ht="15" hidden="1" customHeight="1" x14ac:dyDescent="0.35">
      <c r="A79" s="152" t="s">
        <v>14</v>
      </c>
      <c r="B79" s="153"/>
      <c r="C79" s="6"/>
      <c r="D79" s="6"/>
      <c r="E79" s="6"/>
      <c r="F79" s="6"/>
      <c r="G79" s="45">
        <f t="shared" ref="G79:AG79" si="22">SUM(G76:G78)</f>
        <v>0</v>
      </c>
      <c r="H79" s="45">
        <f t="shared" si="22"/>
        <v>0</v>
      </c>
      <c r="I79" s="45">
        <f t="shared" si="22"/>
        <v>0</v>
      </c>
      <c r="J79" s="45">
        <f t="shared" si="22"/>
        <v>0</v>
      </c>
      <c r="K79" s="45">
        <f t="shared" si="22"/>
        <v>0</v>
      </c>
      <c r="L79" s="45">
        <f t="shared" si="22"/>
        <v>20</v>
      </c>
      <c r="M79" s="45">
        <f t="shared" si="22"/>
        <v>0</v>
      </c>
      <c r="N79" s="45">
        <f t="shared" si="22"/>
        <v>2</v>
      </c>
      <c r="O79" s="45">
        <f t="shared" si="22"/>
        <v>10</v>
      </c>
      <c r="P79" s="45">
        <f t="shared" si="22"/>
        <v>14</v>
      </c>
      <c r="Q79" s="45">
        <f t="shared" si="22"/>
        <v>16</v>
      </c>
      <c r="R79" s="45">
        <f t="shared" si="22"/>
        <v>3</v>
      </c>
      <c r="S79" s="45">
        <f t="shared" si="22"/>
        <v>0</v>
      </c>
      <c r="T79" s="45">
        <f t="shared" si="22"/>
        <v>150</v>
      </c>
      <c r="U79" s="45">
        <f t="shared" si="22"/>
        <v>0</v>
      </c>
      <c r="V79" s="45">
        <f t="shared" si="22"/>
        <v>7</v>
      </c>
      <c r="W79" s="45">
        <f t="shared" si="22"/>
        <v>0</v>
      </c>
      <c r="X79" s="45">
        <f t="shared" si="22"/>
        <v>150</v>
      </c>
      <c r="Y79" s="45">
        <f t="shared" si="22"/>
        <v>0</v>
      </c>
      <c r="Z79" s="45">
        <f t="shared" si="22"/>
        <v>7</v>
      </c>
      <c r="AA79" s="45">
        <f t="shared" si="22"/>
        <v>0</v>
      </c>
      <c r="AB79" s="45">
        <f t="shared" si="22"/>
        <v>150</v>
      </c>
      <c r="AC79" s="45">
        <f t="shared" si="22"/>
        <v>0</v>
      </c>
      <c r="AD79" s="45">
        <f t="shared" si="22"/>
        <v>7</v>
      </c>
      <c r="AE79" s="45">
        <f t="shared" si="22"/>
        <v>510</v>
      </c>
      <c r="AF79" s="45">
        <f t="shared" si="22"/>
        <v>650</v>
      </c>
      <c r="AG79" s="45">
        <f t="shared" si="22"/>
        <v>26</v>
      </c>
    </row>
    <row r="80" spans="1:33" ht="15" hidden="1" customHeight="1" x14ac:dyDescent="0.35">
      <c r="A80" s="148" t="s">
        <v>73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</row>
    <row r="81" spans="1:33" ht="14.5" hidden="1" customHeight="1" x14ac:dyDescent="0.35">
      <c r="A81" s="16">
        <v>1</v>
      </c>
      <c r="B81" s="1" t="s">
        <v>79</v>
      </c>
      <c r="C81" s="7"/>
      <c r="D81" s="6"/>
      <c r="E81" s="7">
        <v>3</v>
      </c>
      <c r="F81" s="7"/>
      <c r="G81" s="8"/>
      <c r="H81" s="8"/>
      <c r="I81" s="8"/>
      <c r="J81" s="8"/>
      <c r="K81" s="9"/>
      <c r="L81" s="9"/>
      <c r="M81" s="9"/>
      <c r="N81" s="9"/>
      <c r="O81" s="10">
        <v>20</v>
      </c>
      <c r="P81" s="10">
        <v>10</v>
      </c>
      <c r="Q81" s="10"/>
      <c r="R81" s="10">
        <v>4</v>
      </c>
      <c r="S81" s="11"/>
      <c r="T81" s="11"/>
      <c r="U81" s="11"/>
      <c r="V81" s="11"/>
      <c r="W81" s="12"/>
      <c r="X81" s="12"/>
      <c r="Y81" s="12"/>
      <c r="Z81" s="12"/>
      <c r="AA81" s="13"/>
      <c r="AB81" s="13"/>
      <c r="AC81" s="13"/>
      <c r="AD81" s="13"/>
      <c r="AE81" s="6">
        <f>G81+H81+I81+K81+L81+M81+O81+P81+Q81+S81+T81+U81+W81+X81+Y81+AA81+AB81+AC81</f>
        <v>30</v>
      </c>
      <c r="AF81" s="6">
        <f>PRODUCT(25*AG81)</f>
        <v>100</v>
      </c>
      <c r="AG81" s="6">
        <f>J81+N81+R81+V81+Z81+AD81</f>
        <v>4</v>
      </c>
    </row>
    <row r="82" spans="1:33" ht="16.5" hidden="1" customHeight="1" x14ac:dyDescent="0.35">
      <c r="A82" s="16">
        <v>2</v>
      </c>
      <c r="B82" s="1" t="s">
        <v>80</v>
      </c>
      <c r="C82" s="7"/>
      <c r="D82" s="6"/>
      <c r="E82" s="7">
        <v>3</v>
      </c>
      <c r="F82" s="7"/>
      <c r="G82" s="8"/>
      <c r="H82" s="8"/>
      <c r="I82" s="8"/>
      <c r="J82" s="8"/>
      <c r="K82" s="9"/>
      <c r="L82" s="9"/>
      <c r="M82" s="9"/>
      <c r="N82" s="9"/>
      <c r="O82" s="10">
        <v>30</v>
      </c>
      <c r="P82" s="10"/>
      <c r="Q82" s="10"/>
      <c r="R82" s="10">
        <v>3</v>
      </c>
      <c r="S82" s="11"/>
      <c r="T82" s="11"/>
      <c r="U82" s="11"/>
      <c r="V82" s="11"/>
      <c r="W82" s="12"/>
      <c r="X82" s="12"/>
      <c r="Y82" s="12"/>
      <c r="Z82" s="12"/>
      <c r="AA82" s="13"/>
      <c r="AB82" s="13"/>
      <c r="AC82" s="13"/>
      <c r="AD82" s="13"/>
      <c r="AE82" s="6">
        <f t="shared" ref="AE82:AE84" si="23">G82+H82+I82+K82+L82+M82+O82+P82+Q82+S82+T82+U82+W82+X82+Y82+AA82+AB82+AC82</f>
        <v>30</v>
      </c>
      <c r="AF82" s="6">
        <f t="shared" ref="AF82:AF84" si="24">PRODUCT(25*AG82)</f>
        <v>75</v>
      </c>
      <c r="AG82" s="6">
        <f t="shared" ref="AG82:AG84" si="25">J82+N82+R82+V82+Z82+AD82</f>
        <v>3</v>
      </c>
    </row>
    <row r="83" spans="1:33" ht="17.25" hidden="1" customHeight="1" x14ac:dyDescent="0.35">
      <c r="A83" s="16">
        <v>4</v>
      </c>
      <c r="B83" s="1" t="s">
        <v>74</v>
      </c>
      <c r="C83" s="7"/>
      <c r="D83" s="6"/>
      <c r="E83" s="7">
        <v>5</v>
      </c>
      <c r="F83" s="7"/>
      <c r="G83" s="8"/>
      <c r="H83" s="8"/>
      <c r="I83" s="8"/>
      <c r="J83" s="8"/>
      <c r="K83" s="9"/>
      <c r="L83" s="9"/>
      <c r="M83" s="9"/>
      <c r="N83" s="9"/>
      <c r="O83" s="10"/>
      <c r="P83" s="10"/>
      <c r="Q83" s="10"/>
      <c r="R83" s="10"/>
      <c r="S83" s="11"/>
      <c r="T83" s="11"/>
      <c r="U83" s="11"/>
      <c r="V83" s="11"/>
      <c r="W83" s="12"/>
      <c r="X83" s="12">
        <v>30</v>
      </c>
      <c r="Y83" s="12"/>
      <c r="Z83" s="12">
        <v>4</v>
      </c>
      <c r="AA83" s="13"/>
      <c r="AB83" s="13"/>
      <c r="AC83" s="13"/>
      <c r="AD83" s="13"/>
      <c r="AE83" s="6">
        <f t="shared" si="23"/>
        <v>30</v>
      </c>
      <c r="AF83" s="6">
        <f t="shared" si="24"/>
        <v>100</v>
      </c>
      <c r="AG83" s="6">
        <f t="shared" si="25"/>
        <v>4</v>
      </c>
    </row>
    <row r="84" spans="1:33" ht="17.25" hidden="1" customHeight="1" x14ac:dyDescent="0.35">
      <c r="A84" s="16">
        <v>5</v>
      </c>
      <c r="B84" s="1" t="s">
        <v>75</v>
      </c>
      <c r="C84" s="7"/>
      <c r="D84" s="6"/>
      <c r="E84" s="7">
        <v>5</v>
      </c>
      <c r="F84" s="7"/>
      <c r="G84" s="8"/>
      <c r="H84" s="8"/>
      <c r="I84" s="8"/>
      <c r="J84" s="8"/>
      <c r="K84" s="9"/>
      <c r="L84" s="9"/>
      <c r="M84" s="9"/>
      <c r="N84" s="9"/>
      <c r="O84" s="10"/>
      <c r="P84" s="10"/>
      <c r="Q84" s="10"/>
      <c r="R84" s="10"/>
      <c r="S84" s="11"/>
      <c r="T84" s="11"/>
      <c r="U84" s="11"/>
      <c r="V84" s="11"/>
      <c r="W84" s="12"/>
      <c r="X84" s="12">
        <v>30</v>
      </c>
      <c r="Y84" s="12"/>
      <c r="Z84" s="12">
        <v>4</v>
      </c>
      <c r="AA84" s="13"/>
      <c r="AB84" s="13"/>
      <c r="AC84" s="13"/>
      <c r="AD84" s="13"/>
      <c r="AE84" s="6">
        <f t="shared" si="23"/>
        <v>30</v>
      </c>
      <c r="AF84" s="6">
        <f t="shared" si="24"/>
        <v>100</v>
      </c>
      <c r="AG84" s="6">
        <f t="shared" si="25"/>
        <v>4</v>
      </c>
    </row>
    <row r="85" spans="1:33" ht="17.25" hidden="1" customHeight="1" x14ac:dyDescent="0.35">
      <c r="A85" s="152" t="s">
        <v>14</v>
      </c>
      <c r="B85" s="153"/>
      <c r="C85" s="6"/>
      <c r="D85" s="6"/>
      <c r="E85" s="6"/>
      <c r="F85" s="6"/>
      <c r="G85" s="45">
        <f t="shared" ref="G85:AE85" si="26">SUM(G81:G84)</f>
        <v>0</v>
      </c>
      <c r="H85" s="45">
        <f t="shared" si="26"/>
        <v>0</v>
      </c>
      <c r="I85" s="45">
        <f t="shared" si="26"/>
        <v>0</v>
      </c>
      <c r="J85" s="45">
        <f t="shared" si="26"/>
        <v>0</v>
      </c>
      <c r="K85" s="45">
        <f t="shared" si="26"/>
        <v>0</v>
      </c>
      <c r="L85" s="45">
        <f t="shared" si="26"/>
        <v>0</v>
      </c>
      <c r="M85" s="45">
        <f t="shared" si="26"/>
        <v>0</v>
      </c>
      <c r="N85" s="45">
        <f t="shared" si="26"/>
        <v>0</v>
      </c>
      <c r="O85" s="45">
        <f t="shared" si="26"/>
        <v>50</v>
      </c>
      <c r="P85" s="45">
        <f t="shared" si="26"/>
        <v>10</v>
      </c>
      <c r="Q85" s="45">
        <f t="shared" si="26"/>
        <v>0</v>
      </c>
      <c r="R85" s="45">
        <f t="shared" si="26"/>
        <v>7</v>
      </c>
      <c r="S85" s="45">
        <f t="shared" si="26"/>
        <v>0</v>
      </c>
      <c r="T85" s="45">
        <f t="shared" si="26"/>
        <v>0</v>
      </c>
      <c r="U85" s="45">
        <f t="shared" si="26"/>
        <v>0</v>
      </c>
      <c r="V85" s="45">
        <f t="shared" si="26"/>
        <v>0</v>
      </c>
      <c r="W85" s="45">
        <f t="shared" si="26"/>
        <v>0</v>
      </c>
      <c r="X85" s="45">
        <f t="shared" si="26"/>
        <v>60</v>
      </c>
      <c r="Y85" s="45">
        <f t="shared" si="26"/>
        <v>0</v>
      </c>
      <c r="Z85" s="45">
        <f t="shared" si="26"/>
        <v>8</v>
      </c>
      <c r="AA85" s="45">
        <f t="shared" si="26"/>
        <v>0</v>
      </c>
      <c r="AB85" s="45">
        <f t="shared" si="26"/>
        <v>0</v>
      </c>
      <c r="AC85" s="45">
        <f t="shared" si="26"/>
        <v>0</v>
      </c>
      <c r="AD85" s="45">
        <f t="shared" si="26"/>
        <v>0</v>
      </c>
      <c r="AE85" s="45">
        <f t="shared" si="26"/>
        <v>120</v>
      </c>
      <c r="AF85" s="45">
        <f t="shared" ref="AF85:AG85" si="27">SUM(AF81:AF84)</f>
        <v>375</v>
      </c>
      <c r="AG85" s="45">
        <f t="shared" si="27"/>
        <v>15</v>
      </c>
    </row>
    <row r="86" spans="1:33" ht="14.5" hidden="1" customHeight="1" x14ac:dyDescent="0.35">
      <c r="A86" s="148" t="s">
        <v>78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</row>
    <row r="87" spans="1:33" x14ac:dyDescent="0.35">
      <c r="A87" s="152" t="s">
        <v>14</v>
      </c>
      <c r="B87" s="153"/>
      <c r="C87" s="6"/>
      <c r="D87" s="6"/>
      <c r="E87" s="6"/>
      <c r="F87" s="6"/>
      <c r="G87" s="45">
        <f t="shared" ref="G87:AG87" si="28">SUM(G63:G78)</f>
        <v>0</v>
      </c>
      <c r="H87" s="45">
        <f t="shared" si="28"/>
        <v>0</v>
      </c>
      <c r="I87" s="45">
        <f t="shared" si="28"/>
        <v>0</v>
      </c>
      <c r="J87" s="45">
        <f t="shared" si="28"/>
        <v>0</v>
      </c>
      <c r="K87" s="45">
        <f t="shared" si="28"/>
        <v>0</v>
      </c>
      <c r="L87" s="45">
        <f t="shared" si="28"/>
        <v>35</v>
      </c>
      <c r="M87" s="45">
        <f t="shared" si="28"/>
        <v>0</v>
      </c>
      <c r="N87" s="45">
        <f t="shared" si="28"/>
        <v>4</v>
      </c>
      <c r="O87" s="45">
        <f t="shared" si="28"/>
        <v>10</v>
      </c>
      <c r="P87" s="45">
        <f t="shared" si="28"/>
        <v>44</v>
      </c>
      <c r="Q87" s="45">
        <f t="shared" si="28"/>
        <v>16</v>
      </c>
      <c r="R87" s="45">
        <f t="shared" si="28"/>
        <v>5</v>
      </c>
      <c r="S87" s="45">
        <f t="shared" si="28"/>
        <v>0</v>
      </c>
      <c r="T87" s="45">
        <f t="shared" si="28"/>
        <v>183</v>
      </c>
      <c r="U87" s="45">
        <f t="shared" si="28"/>
        <v>12</v>
      </c>
      <c r="V87" s="45">
        <f t="shared" si="28"/>
        <v>10</v>
      </c>
      <c r="W87" s="45">
        <f t="shared" si="28"/>
        <v>0</v>
      </c>
      <c r="X87" s="45">
        <f t="shared" si="28"/>
        <v>180</v>
      </c>
      <c r="Y87" s="45">
        <f t="shared" si="28"/>
        <v>0</v>
      </c>
      <c r="Z87" s="45">
        <f t="shared" si="28"/>
        <v>10</v>
      </c>
      <c r="AA87" s="45">
        <f t="shared" si="28"/>
        <v>0</v>
      </c>
      <c r="AB87" s="45">
        <f t="shared" si="28"/>
        <v>165</v>
      </c>
      <c r="AC87" s="45">
        <f t="shared" si="28"/>
        <v>0</v>
      </c>
      <c r="AD87" s="45">
        <f t="shared" si="28"/>
        <v>10</v>
      </c>
      <c r="AE87" s="45">
        <f t="shared" si="28"/>
        <v>645</v>
      </c>
      <c r="AF87" s="45">
        <f t="shared" si="28"/>
        <v>975</v>
      </c>
      <c r="AG87" s="45">
        <f t="shared" si="28"/>
        <v>39</v>
      </c>
    </row>
    <row r="88" spans="1:33" x14ac:dyDescent="0.35">
      <c r="A88" s="148" t="s">
        <v>188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</row>
    <row r="89" spans="1:33" ht="31.5" x14ac:dyDescent="0.35">
      <c r="A89" s="16">
        <v>1</v>
      </c>
      <c r="B89" s="1" t="s">
        <v>89</v>
      </c>
      <c r="C89" s="5" t="s">
        <v>151</v>
      </c>
      <c r="D89" s="6"/>
      <c r="E89" s="6">
        <v>2</v>
      </c>
      <c r="F89" s="7"/>
      <c r="G89" s="8"/>
      <c r="H89" s="8"/>
      <c r="I89" s="8"/>
      <c r="J89" s="8"/>
      <c r="K89" s="9">
        <v>10</v>
      </c>
      <c r="L89" s="9">
        <v>15</v>
      </c>
      <c r="M89" s="9"/>
      <c r="N89" s="9">
        <v>2</v>
      </c>
      <c r="O89" s="10"/>
      <c r="P89" s="10"/>
      <c r="Q89" s="10"/>
      <c r="R89" s="10"/>
      <c r="S89" s="11"/>
      <c r="T89" s="11"/>
      <c r="U89" s="11"/>
      <c r="V89" s="11"/>
      <c r="W89" s="12"/>
      <c r="X89" s="12"/>
      <c r="Y89" s="12"/>
      <c r="Z89" s="12"/>
      <c r="AA89" s="13"/>
      <c r="AB89" s="13"/>
      <c r="AC89" s="13"/>
      <c r="AD89" s="13"/>
      <c r="AE89" s="6">
        <f>G89+H89+I89+K89+L89+M89+O89+P89+Q89+S89+T89+U89+W89+X89+Y89+AA89+AB89+AC89</f>
        <v>25</v>
      </c>
      <c r="AF89" s="6">
        <v>50</v>
      </c>
      <c r="AG89" s="14">
        <v>2</v>
      </c>
    </row>
    <row r="90" spans="1:33" ht="31.5" x14ac:dyDescent="0.35">
      <c r="A90" s="70">
        <v>2</v>
      </c>
      <c r="B90" s="3" t="s">
        <v>104</v>
      </c>
      <c r="C90" s="5" t="s">
        <v>152</v>
      </c>
      <c r="D90" s="66"/>
      <c r="E90" s="66">
        <v>4</v>
      </c>
      <c r="F90" s="67"/>
      <c r="G90" s="8"/>
      <c r="H90" s="8"/>
      <c r="I90" s="8"/>
      <c r="J90" s="8"/>
      <c r="K90" s="9"/>
      <c r="L90" s="9"/>
      <c r="M90" s="9"/>
      <c r="N90" s="9"/>
      <c r="O90" s="10"/>
      <c r="P90" s="10"/>
      <c r="Q90" s="10"/>
      <c r="R90" s="10"/>
      <c r="S90" s="11"/>
      <c r="T90" s="11">
        <v>15</v>
      </c>
      <c r="U90" s="11"/>
      <c r="V90" s="11">
        <v>2</v>
      </c>
      <c r="W90" s="12"/>
      <c r="X90" s="12"/>
      <c r="Y90" s="12"/>
      <c r="Z90" s="12"/>
      <c r="AA90" s="13"/>
      <c r="AB90" s="13"/>
      <c r="AC90" s="13"/>
      <c r="AD90" s="13"/>
      <c r="AE90" s="66">
        <f t="shared" ref="AE90:AE95" si="29">G90+H90+I90+K90+L90+M90+O90+P90+Q90+S90+T90+U90+W90+X90+Y90+AA90+AB90+AC90</f>
        <v>15</v>
      </c>
      <c r="AF90" s="66">
        <v>50</v>
      </c>
      <c r="AG90" s="14">
        <v>2</v>
      </c>
    </row>
    <row r="91" spans="1:33" ht="43.5" customHeight="1" x14ac:dyDescent="0.35">
      <c r="A91" s="16">
        <v>3</v>
      </c>
      <c r="B91" s="3" t="s">
        <v>97</v>
      </c>
      <c r="C91" s="5" t="s">
        <v>153</v>
      </c>
      <c r="D91" s="6"/>
      <c r="E91" s="7">
        <v>4</v>
      </c>
      <c r="F91" s="7"/>
      <c r="G91" s="8"/>
      <c r="H91" s="8"/>
      <c r="I91" s="8"/>
      <c r="J91" s="8"/>
      <c r="K91" s="9"/>
      <c r="L91" s="9"/>
      <c r="M91" s="9"/>
      <c r="N91" s="9"/>
      <c r="O91" s="10"/>
      <c r="P91" s="10"/>
      <c r="Q91" s="10"/>
      <c r="R91" s="10"/>
      <c r="S91" s="11"/>
      <c r="T91" s="11">
        <v>20</v>
      </c>
      <c r="U91" s="11"/>
      <c r="V91" s="11">
        <v>2</v>
      </c>
      <c r="W91" s="12"/>
      <c r="X91" s="12"/>
      <c r="Y91" s="12"/>
      <c r="Z91" s="12"/>
      <c r="AA91" s="13"/>
      <c r="AB91" s="13"/>
      <c r="AC91" s="13"/>
      <c r="AD91" s="13"/>
      <c r="AE91" s="6">
        <f t="shared" si="29"/>
        <v>20</v>
      </c>
      <c r="AF91" s="6">
        <f t="shared" ref="AF91:AF95" si="30">PRODUCT(25*AG91)</f>
        <v>50</v>
      </c>
      <c r="AG91" s="14">
        <v>2</v>
      </c>
    </row>
    <row r="92" spans="1:33" ht="30.75" customHeight="1" x14ac:dyDescent="0.35">
      <c r="A92" s="16">
        <v>4</v>
      </c>
      <c r="B92" s="1" t="s">
        <v>70</v>
      </c>
      <c r="C92" s="5" t="s">
        <v>154</v>
      </c>
      <c r="D92" s="66"/>
      <c r="E92" s="66">
        <v>2</v>
      </c>
      <c r="F92" s="67"/>
      <c r="G92" s="8"/>
      <c r="H92" s="8"/>
      <c r="I92" s="8"/>
      <c r="J92" s="8"/>
      <c r="K92" s="9"/>
      <c r="L92" s="9">
        <v>15</v>
      </c>
      <c r="M92" s="9"/>
      <c r="N92" s="9">
        <v>2</v>
      </c>
      <c r="O92" s="10"/>
      <c r="P92" s="10"/>
      <c r="Q92" s="10"/>
      <c r="R92" s="10"/>
      <c r="S92" s="11"/>
      <c r="T92" s="11"/>
      <c r="U92" s="11"/>
      <c r="V92" s="11"/>
      <c r="W92" s="12"/>
      <c r="X92" s="12"/>
      <c r="Y92" s="12"/>
      <c r="Z92" s="12"/>
      <c r="AA92" s="13"/>
      <c r="AB92" s="13"/>
      <c r="AC92" s="13"/>
      <c r="AD92" s="13"/>
      <c r="AE92" s="66">
        <f t="shared" si="29"/>
        <v>15</v>
      </c>
      <c r="AF92" s="66">
        <v>50</v>
      </c>
      <c r="AG92" s="14">
        <v>2</v>
      </c>
    </row>
    <row r="93" spans="1:33" ht="31.5" x14ac:dyDescent="0.35">
      <c r="A93" s="16">
        <v>5</v>
      </c>
      <c r="B93" s="1" t="s">
        <v>98</v>
      </c>
      <c r="C93" s="5" t="s">
        <v>170</v>
      </c>
      <c r="D93" s="6"/>
      <c r="E93" s="6">
        <v>5.6</v>
      </c>
      <c r="F93" s="7"/>
      <c r="G93" s="8"/>
      <c r="H93" s="8"/>
      <c r="I93" s="8"/>
      <c r="J93" s="8"/>
      <c r="K93" s="9"/>
      <c r="L93" s="9"/>
      <c r="M93" s="9"/>
      <c r="N93" s="9"/>
      <c r="O93" s="10"/>
      <c r="P93" s="10"/>
      <c r="Q93" s="10"/>
      <c r="R93" s="10"/>
      <c r="S93" s="11"/>
      <c r="T93" s="11"/>
      <c r="U93" s="11"/>
      <c r="V93" s="11"/>
      <c r="W93" s="12"/>
      <c r="X93" s="12">
        <v>30</v>
      </c>
      <c r="Y93" s="12"/>
      <c r="Z93" s="12">
        <v>3</v>
      </c>
      <c r="AA93" s="13"/>
      <c r="AB93" s="13">
        <v>30</v>
      </c>
      <c r="AC93" s="13"/>
      <c r="AD93" s="13">
        <v>3</v>
      </c>
      <c r="AE93" s="6">
        <f t="shared" si="29"/>
        <v>60</v>
      </c>
      <c r="AF93" s="6">
        <f t="shared" si="30"/>
        <v>150</v>
      </c>
      <c r="AG93" s="14">
        <v>6</v>
      </c>
    </row>
    <row r="94" spans="1:33" ht="31.5" x14ac:dyDescent="0.35">
      <c r="A94" s="16">
        <v>6</v>
      </c>
      <c r="B94" s="1" t="s">
        <v>90</v>
      </c>
      <c r="C94" s="5" t="s">
        <v>168</v>
      </c>
      <c r="D94" s="6"/>
      <c r="E94" s="6">
        <v>3</v>
      </c>
      <c r="F94" s="7"/>
      <c r="G94" s="8"/>
      <c r="H94" s="8"/>
      <c r="I94" s="8"/>
      <c r="J94" s="8"/>
      <c r="K94" s="9"/>
      <c r="L94" s="9"/>
      <c r="M94" s="9"/>
      <c r="N94" s="9"/>
      <c r="O94" s="10"/>
      <c r="P94" s="10">
        <v>30</v>
      </c>
      <c r="Q94" s="10"/>
      <c r="R94" s="10">
        <v>2</v>
      </c>
      <c r="S94" s="11"/>
      <c r="T94" s="11"/>
      <c r="U94" s="11"/>
      <c r="V94" s="11"/>
      <c r="W94" s="12"/>
      <c r="X94" s="12"/>
      <c r="Y94" s="12"/>
      <c r="Z94" s="12"/>
      <c r="AA94" s="13"/>
      <c r="AB94" s="13"/>
      <c r="AC94" s="13"/>
      <c r="AD94" s="13"/>
      <c r="AE94" s="6">
        <f t="shared" si="29"/>
        <v>30</v>
      </c>
      <c r="AF94" s="6">
        <f t="shared" si="30"/>
        <v>50</v>
      </c>
      <c r="AG94" s="14">
        <v>2</v>
      </c>
    </row>
    <row r="95" spans="1:33" ht="31.5" x14ac:dyDescent="0.35">
      <c r="A95" s="16">
        <v>7</v>
      </c>
      <c r="B95" s="1" t="s">
        <v>77</v>
      </c>
      <c r="C95" s="5" t="s">
        <v>169</v>
      </c>
      <c r="D95" s="6"/>
      <c r="E95" s="6">
        <v>3</v>
      </c>
      <c r="F95" s="7"/>
      <c r="G95" s="8"/>
      <c r="H95" s="8"/>
      <c r="I95" s="8"/>
      <c r="J95" s="8"/>
      <c r="K95" s="9"/>
      <c r="L95" s="9"/>
      <c r="M95" s="9"/>
      <c r="N95" s="9"/>
      <c r="O95" s="10"/>
      <c r="P95" s="10">
        <v>30</v>
      </c>
      <c r="Q95" s="10"/>
      <c r="R95" s="10">
        <v>2</v>
      </c>
      <c r="S95" s="11"/>
      <c r="T95" s="11"/>
      <c r="U95" s="11"/>
      <c r="V95" s="11"/>
      <c r="W95" s="12"/>
      <c r="X95" s="12"/>
      <c r="Y95" s="12"/>
      <c r="Z95" s="12"/>
      <c r="AA95" s="13"/>
      <c r="AB95" s="13"/>
      <c r="AC95" s="13"/>
      <c r="AD95" s="13"/>
      <c r="AE95" s="6">
        <f t="shared" si="29"/>
        <v>30</v>
      </c>
      <c r="AF95" s="6">
        <f t="shared" si="30"/>
        <v>50</v>
      </c>
      <c r="AG95" s="14">
        <v>2</v>
      </c>
    </row>
    <row r="96" spans="1:33" ht="130.5" x14ac:dyDescent="0.35">
      <c r="A96" s="16">
        <v>8</v>
      </c>
      <c r="B96" s="1" t="s">
        <v>66</v>
      </c>
      <c r="C96" s="7" t="s">
        <v>185</v>
      </c>
      <c r="D96" s="6"/>
      <c r="E96" s="6" t="s">
        <v>103</v>
      </c>
      <c r="F96" s="7"/>
      <c r="G96" s="8"/>
      <c r="H96" s="8"/>
      <c r="I96" s="8"/>
      <c r="J96" s="8"/>
      <c r="K96" s="9"/>
      <c r="L96" s="9"/>
      <c r="M96" s="9"/>
      <c r="N96" s="9"/>
      <c r="O96" s="10"/>
      <c r="P96" s="10"/>
      <c r="Q96" s="10"/>
      <c r="R96" s="10"/>
      <c r="S96" s="11"/>
      <c r="T96" s="11">
        <v>150</v>
      </c>
      <c r="U96" s="11"/>
      <c r="V96" s="11">
        <v>7</v>
      </c>
      <c r="W96" s="12"/>
      <c r="X96" s="12">
        <v>150</v>
      </c>
      <c r="Y96" s="12"/>
      <c r="Z96" s="12">
        <v>7</v>
      </c>
      <c r="AA96" s="13"/>
      <c r="AB96" s="13">
        <v>150</v>
      </c>
      <c r="AC96" s="13"/>
      <c r="AD96" s="13">
        <v>7</v>
      </c>
      <c r="AE96" s="6">
        <v>450</v>
      </c>
      <c r="AF96" s="6">
        <f>PRODUCT(25*AG96)</f>
        <v>525</v>
      </c>
      <c r="AG96" s="14">
        <f t="shared" ref="AG96" si="31">J96+N96+R96+V96+Z96+AD96</f>
        <v>21</v>
      </c>
    </row>
    <row r="97" spans="1:33" x14ac:dyDescent="0.35">
      <c r="A97" s="152" t="s">
        <v>14</v>
      </c>
      <c r="B97" s="153"/>
      <c r="C97" s="6"/>
      <c r="D97" s="6"/>
      <c r="E97" s="6"/>
      <c r="F97" s="6"/>
      <c r="G97" s="45">
        <f t="shared" ref="G97:AG97" si="32">SUM(G89:G96)</f>
        <v>0</v>
      </c>
      <c r="H97" s="45">
        <f t="shared" si="32"/>
        <v>0</v>
      </c>
      <c r="I97" s="45">
        <f t="shared" si="32"/>
        <v>0</v>
      </c>
      <c r="J97" s="45">
        <f t="shared" si="32"/>
        <v>0</v>
      </c>
      <c r="K97" s="45">
        <f t="shared" si="32"/>
        <v>10</v>
      </c>
      <c r="L97" s="45">
        <f t="shared" si="32"/>
        <v>30</v>
      </c>
      <c r="M97" s="45">
        <f t="shared" si="32"/>
        <v>0</v>
      </c>
      <c r="N97" s="45">
        <f t="shared" si="32"/>
        <v>4</v>
      </c>
      <c r="O97" s="45">
        <f t="shared" si="32"/>
        <v>0</v>
      </c>
      <c r="P97" s="45">
        <f t="shared" si="32"/>
        <v>60</v>
      </c>
      <c r="Q97" s="45">
        <f t="shared" si="32"/>
        <v>0</v>
      </c>
      <c r="R97" s="45">
        <f t="shared" si="32"/>
        <v>4</v>
      </c>
      <c r="S97" s="45">
        <f t="shared" si="32"/>
        <v>0</v>
      </c>
      <c r="T97" s="45">
        <f t="shared" si="32"/>
        <v>185</v>
      </c>
      <c r="U97" s="45">
        <f t="shared" si="32"/>
        <v>0</v>
      </c>
      <c r="V97" s="45">
        <f t="shared" si="32"/>
        <v>11</v>
      </c>
      <c r="W97" s="45">
        <f t="shared" si="32"/>
        <v>0</v>
      </c>
      <c r="X97" s="45">
        <f t="shared" si="32"/>
        <v>180</v>
      </c>
      <c r="Y97" s="45">
        <f t="shared" si="32"/>
        <v>0</v>
      </c>
      <c r="Z97" s="45">
        <f t="shared" si="32"/>
        <v>10</v>
      </c>
      <c r="AA97" s="45">
        <f t="shared" si="32"/>
        <v>0</v>
      </c>
      <c r="AB97" s="45">
        <f t="shared" si="32"/>
        <v>180</v>
      </c>
      <c r="AC97" s="45">
        <f t="shared" si="32"/>
        <v>0</v>
      </c>
      <c r="AD97" s="45">
        <f t="shared" si="32"/>
        <v>10</v>
      </c>
      <c r="AE97" s="45">
        <f t="shared" si="32"/>
        <v>645</v>
      </c>
      <c r="AF97" s="45">
        <f t="shared" si="32"/>
        <v>975</v>
      </c>
      <c r="AG97" s="45">
        <f t="shared" si="32"/>
        <v>39</v>
      </c>
    </row>
    <row r="98" spans="1:33" x14ac:dyDescent="0.35">
      <c r="A98" s="148" t="s">
        <v>189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</row>
    <row r="99" spans="1:33" ht="31.5" x14ac:dyDescent="0.35">
      <c r="A99" s="16">
        <v>1</v>
      </c>
      <c r="B99" s="1" t="s">
        <v>91</v>
      </c>
      <c r="C99" s="5" t="s">
        <v>173</v>
      </c>
      <c r="D99" s="6"/>
      <c r="E99" s="6">
        <v>2</v>
      </c>
      <c r="F99" s="7"/>
      <c r="G99" s="8"/>
      <c r="H99" s="8"/>
      <c r="I99" s="8"/>
      <c r="J99" s="8"/>
      <c r="K99" s="9"/>
      <c r="L99" s="9">
        <v>15</v>
      </c>
      <c r="M99" s="9"/>
      <c r="N99" s="9">
        <v>2</v>
      </c>
      <c r="O99" s="10"/>
      <c r="P99" s="10"/>
      <c r="Q99" s="10"/>
      <c r="R99" s="10"/>
      <c r="S99" s="11"/>
      <c r="T99" s="11"/>
      <c r="U99" s="11"/>
      <c r="V99" s="11"/>
      <c r="W99" s="12"/>
      <c r="X99" s="12"/>
      <c r="Y99" s="12"/>
      <c r="Z99" s="12"/>
      <c r="AA99" s="13"/>
      <c r="AB99" s="13"/>
      <c r="AC99" s="13"/>
      <c r="AD99" s="13"/>
      <c r="AE99" s="7">
        <f t="shared" ref="AE99:AE105" si="33">G99+H99+I99+K99+L99+M99+O99+P99+Q99+S99+T99+U99+W99+X99+Y99+AA99+AB99+AC99</f>
        <v>15</v>
      </c>
      <c r="AF99" s="7">
        <f t="shared" ref="AF99:AF106" si="34">PRODUCT(25*AG99)</f>
        <v>50</v>
      </c>
      <c r="AG99" s="7">
        <v>2</v>
      </c>
    </row>
    <row r="100" spans="1:33" ht="31.5" x14ac:dyDescent="0.35">
      <c r="A100" s="49">
        <v>2</v>
      </c>
      <c r="B100" s="50" t="s">
        <v>83</v>
      </c>
      <c r="C100" s="5" t="s">
        <v>171</v>
      </c>
      <c r="D100" s="6"/>
      <c r="E100" s="6">
        <v>2</v>
      </c>
      <c r="F100" s="7"/>
      <c r="G100" s="8"/>
      <c r="H100" s="8"/>
      <c r="I100" s="8"/>
      <c r="J100" s="8"/>
      <c r="K100" s="9"/>
      <c r="L100" s="9">
        <v>30</v>
      </c>
      <c r="M100" s="9"/>
      <c r="N100" s="9">
        <v>2</v>
      </c>
      <c r="O100" s="10"/>
      <c r="P100" s="10"/>
      <c r="Q100" s="10"/>
      <c r="R100" s="10"/>
      <c r="S100" s="11"/>
      <c r="T100" s="11"/>
      <c r="U100" s="11"/>
      <c r="V100" s="11"/>
      <c r="W100" s="12"/>
      <c r="X100" s="12"/>
      <c r="Y100" s="12"/>
      <c r="Z100" s="12"/>
      <c r="AA100" s="13"/>
      <c r="AB100" s="13"/>
      <c r="AC100" s="13"/>
      <c r="AD100" s="13"/>
      <c r="AE100" s="7">
        <f t="shared" si="33"/>
        <v>30</v>
      </c>
      <c r="AF100" s="7">
        <f t="shared" si="34"/>
        <v>50</v>
      </c>
      <c r="AG100" s="7">
        <v>2</v>
      </c>
    </row>
    <row r="101" spans="1:33" ht="31.5" x14ac:dyDescent="0.35">
      <c r="A101" s="49">
        <v>3</v>
      </c>
      <c r="B101" s="4" t="s">
        <v>99</v>
      </c>
      <c r="C101" s="5" t="s">
        <v>172</v>
      </c>
      <c r="D101" s="66"/>
      <c r="E101" s="66">
        <v>3</v>
      </c>
      <c r="F101" s="67"/>
      <c r="G101" s="8"/>
      <c r="H101" s="8"/>
      <c r="I101" s="8"/>
      <c r="J101" s="8"/>
      <c r="K101" s="9"/>
      <c r="L101" s="9"/>
      <c r="M101" s="9"/>
      <c r="N101" s="9"/>
      <c r="O101" s="10"/>
      <c r="P101" s="10">
        <v>30</v>
      </c>
      <c r="Q101" s="10"/>
      <c r="R101" s="10">
        <v>2</v>
      </c>
      <c r="S101" s="11"/>
      <c r="T101" s="11"/>
      <c r="U101" s="11"/>
      <c r="V101" s="11"/>
      <c r="W101" s="12"/>
      <c r="X101" s="12"/>
      <c r="Y101" s="12"/>
      <c r="Z101" s="12"/>
      <c r="AA101" s="13"/>
      <c r="AB101" s="13"/>
      <c r="AC101" s="13"/>
      <c r="AD101" s="13"/>
      <c r="AE101" s="67">
        <v>30</v>
      </c>
      <c r="AF101" s="67">
        <v>50</v>
      </c>
      <c r="AG101" s="51">
        <v>2</v>
      </c>
    </row>
    <row r="102" spans="1:33" ht="31.5" x14ac:dyDescent="0.35">
      <c r="A102" s="49">
        <v>4</v>
      </c>
      <c r="B102" s="4" t="s">
        <v>100</v>
      </c>
      <c r="C102" s="5" t="s">
        <v>159</v>
      </c>
      <c r="D102" s="6"/>
      <c r="E102" s="6">
        <v>5.6</v>
      </c>
      <c r="F102" s="7"/>
      <c r="G102" s="8"/>
      <c r="H102" s="8"/>
      <c r="I102" s="8"/>
      <c r="J102" s="8"/>
      <c r="K102" s="9"/>
      <c r="L102" s="9"/>
      <c r="M102" s="9"/>
      <c r="N102" s="9"/>
      <c r="O102" s="10"/>
      <c r="P102" s="10"/>
      <c r="Q102" s="10"/>
      <c r="R102" s="10"/>
      <c r="S102" s="11"/>
      <c r="T102" s="11"/>
      <c r="U102" s="11"/>
      <c r="V102" s="11"/>
      <c r="W102" s="12"/>
      <c r="X102" s="12">
        <v>30</v>
      </c>
      <c r="Y102" s="12"/>
      <c r="Z102" s="12">
        <v>3</v>
      </c>
      <c r="AA102" s="13"/>
      <c r="AB102" s="13">
        <v>30</v>
      </c>
      <c r="AC102" s="13"/>
      <c r="AD102" s="13">
        <v>3</v>
      </c>
      <c r="AE102" s="7">
        <f t="shared" si="33"/>
        <v>60</v>
      </c>
      <c r="AF102" s="7">
        <f t="shared" si="34"/>
        <v>150</v>
      </c>
      <c r="AG102" s="51">
        <v>6</v>
      </c>
    </row>
    <row r="103" spans="1:33" ht="31.5" x14ac:dyDescent="0.35">
      <c r="A103" s="49">
        <v>5</v>
      </c>
      <c r="B103" s="4" t="s">
        <v>105</v>
      </c>
      <c r="C103" s="5" t="s">
        <v>160</v>
      </c>
      <c r="D103" s="66"/>
      <c r="E103" s="66">
        <v>4</v>
      </c>
      <c r="F103" s="67"/>
      <c r="G103" s="8"/>
      <c r="H103" s="8"/>
      <c r="I103" s="8"/>
      <c r="J103" s="8"/>
      <c r="K103" s="9"/>
      <c r="L103" s="9"/>
      <c r="M103" s="9"/>
      <c r="N103" s="9"/>
      <c r="O103" s="10"/>
      <c r="P103" s="10"/>
      <c r="Q103" s="10"/>
      <c r="R103" s="10"/>
      <c r="S103" s="11"/>
      <c r="T103" s="11">
        <v>15</v>
      </c>
      <c r="U103" s="11"/>
      <c r="V103" s="11">
        <v>2</v>
      </c>
      <c r="W103" s="12"/>
      <c r="X103" s="12"/>
      <c r="Y103" s="12"/>
      <c r="Z103" s="12"/>
      <c r="AA103" s="13"/>
      <c r="AB103" s="13"/>
      <c r="AC103" s="13"/>
      <c r="AD103" s="13"/>
      <c r="AE103" s="67">
        <f t="shared" si="33"/>
        <v>15</v>
      </c>
      <c r="AF103" s="67">
        <f t="shared" si="34"/>
        <v>50</v>
      </c>
      <c r="AG103" s="51">
        <v>2</v>
      </c>
    </row>
    <row r="104" spans="1:33" ht="43.5" x14ac:dyDescent="0.35">
      <c r="A104" s="49">
        <v>6</v>
      </c>
      <c r="B104" s="4" t="s">
        <v>109</v>
      </c>
      <c r="C104" s="5" t="s">
        <v>174</v>
      </c>
      <c r="D104" s="6"/>
      <c r="E104" s="6">
        <v>4</v>
      </c>
      <c r="F104" s="7"/>
      <c r="G104" s="8"/>
      <c r="H104" s="8"/>
      <c r="I104" s="8"/>
      <c r="J104" s="8"/>
      <c r="K104" s="9"/>
      <c r="L104" s="9"/>
      <c r="M104" s="9"/>
      <c r="N104" s="9"/>
      <c r="O104" s="10"/>
      <c r="P104" s="10"/>
      <c r="Q104" s="10"/>
      <c r="R104" s="10"/>
      <c r="S104" s="11"/>
      <c r="T104" s="11">
        <v>30</v>
      </c>
      <c r="U104" s="11"/>
      <c r="V104" s="11">
        <v>2</v>
      </c>
      <c r="W104" s="12"/>
      <c r="X104" s="12"/>
      <c r="Y104" s="12"/>
      <c r="Z104" s="12"/>
      <c r="AA104" s="13"/>
      <c r="AB104" s="13"/>
      <c r="AC104" s="13"/>
      <c r="AD104" s="13"/>
      <c r="AE104" s="7">
        <v>30</v>
      </c>
      <c r="AF104" s="7">
        <v>50</v>
      </c>
      <c r="AG104" s="51">
        <v>2</v>
      </c>
    </row>
    <row r="105" spans="1:33" ht="31.5" x14ac:dyDescent="0.35">
      <c r="A105" s="49">
        <v>7</v>
      </c>
      <c r="B105" s="4" t="s">
        <v>90</v>
      </c>
      <c r="C105" s="5" t="s">
        <v>175</v>
      </c>
      <c r="D105" s="6"/>
      <c r="E105" s="6">
        <v>3</v>
      </c>
      <c r="F105" s="7"/>
      <c r="G105" s="8"/>
      <c r="H105" s="8"/>
      <c r="I105" s="8"/>
      <c r="J105" s="8"/>
      <c r="K105" s="9"/>
      <c r="L105" s="9"/>
      <c r="M105" s="9"/>
      <c r="N105" s="9"/>
      <c r="O105" s="10"/>
      <c r="P105" s="10">
        <v>30</v>
      </c>
      <c r="Q105" s="10"/>
      <c r="R105" s="10">
        <v>2</v>
      </c>
      <c r="S105" s="11"/>
      <c r="T105" s="11"/>
      <c r="U105" s="11"/>
      <c r="V105" s="11"/>
      <c r="W105" s="12"/>
      <c r="X105" s="12"/>
      <c r="Y105" s="12"/>
      <c r="Z105" s="12"/>
      <c r="AA105" s="13"/>
      <c r="AB105" s="13"/>
      <c r="AC105" s="13"/>
      <c r="AD105" s="13"/>
      <c r="AE105" s="7">
        <f t="shared" si="33"/>
        <v>30</v>
      </c>
      <c r="AF105" s="7">
        <f t="shared" si="34"/>
        <v>50</v>
      </c>
      <c r="AG105" s="51">
        <v>2</v>
      </c>
    </row>
    <row r="106" spans="1:33" ht="130.5" x14ac:dyDescent="0.35">
      <c r="A106" s="16">
        <v>8</v>
      </c>
      <c r="B106" s="1" t="s">
        <v>66</v>
      </c>
      <c r="C106" s="7" t="s">
        <v>185</v>
      </c>
      <c r="D106" s="6"/>
      <c r="E106" s="6" t="s">
        <v>103</v>
      </c>
      <c r="F106" s="7"/>
      <c r="G106" s="8"/>
      <c r="H106" s="8"/>
      <c r="I106" s="8"/>
      <c r="J106" s="8"/>
      <c r="K106" s="9"/>
      <c r="L106" s="9"/>
      <c r="M106" s="9"/>
      <c r="N106" s="9"/>
      <c r="O106" s="10"/>
      <c r="P106" s="10"/>
      <c r="Q106" s="10"/>
      <c r="R106" s="10"/>
      <c r="S106" s="11"/>
      <c r="T106" s="11">
        <v>150</v>
      </c>
      <c r="U106" s="11"/>
      <c r="V106" s="11">
        <v>7</v>
      </c>
      <c r="W106" s="12"/>
      <c r="X106" s="12">
        <v>150</v>
      </c>
      <c r="Y106" s="12"/>
      <c r="Z106" s="12">
        <v>7</v>
      </c>
      <c r="AA106" s="13"/>
      <c r="AB106" s="13">
        <v>150</v>
      </c>
      <c r="AC106" s="13"/>
      <c r="AD106" s="13">
        <v>7</v>
      </c>
      <c r="AE106" s="6">
        <v>450</v>
      </c>
      <c r="AF106" s="6">
        <f t="shared" si="34"/>
        <v>525</v>
      </c>
      <c r="AG106" s="14">
        <f t="shared" ref="AG106" si="35">J106+N106+R106+V106+Z106+AD106</f>
        <v>21</v>
      </c>
    </row>
    <row r="107" spans="1:33" x14ac:dyDescent="0.35">
      <c r="A107" s="152" t="s">
        <v>14</v>
      </c>
      <c r="B107" s="153"/>
      <c r="C107" s="6"/>
      <c r="D107" s="6"/>
      <c r="E107" s="6"/>
      <c r="F107" s="6"/>
      <c r="G107" s="45">
        <f t="shared" ref="G107:AG107" si="36">SUM(G99:G106)</f>
        <v>0</v>
      </c>
      <c r="H107" s="45">
        <f t="shared" si="36"/>
        <v>0</v>
      </c>
      <c r="I107" s="45">
        <f t="shared" si="36"/>
        <v>0</v>
      </c>
      <c r="J107" s="45">
        <f t="shared" si="36"/>
        <v>0</v>
      </c>
      <c r="K107" s="45">
        <f t="shared" si="36"/>
        <v>0</v>
      </c>
      <c r="L107" s="45">
        <f t="shared" si="36"/>
        <v>45</v>
      </c>
      <c r="M107" s="45">
        <f t="shared" si="36"/>
        <v>0</v>
      </c>
      <c r="N107" s="45">
        <f t="shared" si="36"/>
        <v>4</v>
      </c>
      <c r="O107" s="45">
        <f t="shared" si="36"/>
        <v>0</v>
      </c>
      <c r="P107" s="45">
        <f t="shared" si="36"/>
        <v>60</v>
      </c>
      <c r="Q107" s="45">
        <f t="shared" si="36"/>
        <v>0</v>
      </c>
      <c r="R107" s="45">
        <f t="shared" si="36"/>
        <v>4</v>
      </c>
      <c r="S107" s="45">
        <f t="shared" si="36"/>
        <v>0</v>
      </c>
      <c r="T107" s="45">
        <f t="shared" si="36"/>
        <v>195</v>
      </c>
      <c r="U107" s="45">
        <f t="shared" si="36"/>
        <v>0</v>
      </c>
      <c r="V107" s="45">
        <f t="shared" si="36"/>
        <v>11</v>
      </c>
      <c r="W107" s="45">
        <f t="shared" si="36"/>
        <v>0</v>
      </c>
      <c r="X107" s="45">
        <f t="shared" si="36"/>
        <v>180</v>
      </c>
      <c r="Y107" s="45">
        <f t="shared" si="36"/>
        <v>0</v>
      </c>
      <c r="Z107" s="45">
        <f t="shared" si="36"/>
        <v>10</v>
      </c>
      <c r="AA107" s="45">
        <f t="shared" si="36"/>
        <v>0</v>
      </c>
      <c r="AB107" s="45">
        <f t="shared" si="36"/>
        <v>180</v>
      </c>
      <c r="AC107" s="45">
        <f t="shared" si="36"/>
        <v>0</v>
      </c>
      <c r="AD107" s="45">
        <f t="shared" si="36"/>
        <v>10</v>
      </c>
      <c r="AE107" s="45">
        <f t="shared" si="36"/>
        <v>660</v>
      </c>
      <c r="AF107" s="45">
        <f t="shared" si="36"/>
        <v>975</v>
      </c>
      <c r="AG107" s="45">
        <f t="shared" si="36"/>
        <v>39</v>
      </c>
    </row>
    <row r="108" spans="1:33" x14ac:dyDescent="0.35">
      <c r="A108" s="148" t="s">
        <v>73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</row>
    <row r="109" spans="1:33" ht="31.5" x14ac:dyDescent="0.35">
      <c r="A109" s="16">
        <v>1</v>
      </c>
      <c r="B109" s="1" t="s">
        <v>79</v>
      </c>
      <c r="C109" s="5" t="s">
        <v>155</v>
      </c>
      <c r="D109" s="6"/>
      <c r="E109" s="6">
        <v>6</v>
      </c>
      <c r="F109" s="7"/>
      <c r="G109" s="8"/>
      <c r="H109" s="8"/>
      <c r="I109" s="8"/>
      <c r="J109" s="8"/>
      <c r="K109" s="9"/>
      <c r="L109" s="9"/>
      <c r="M109" s="9"/>
      <c r="N109" s="9"/>
      <c r="O109" s="10"/>
      <c r="P109" s="10"/>
      <c r="Q109" s="10"/>
      <c r="R109" s="10"/>
      <c r="S109" s="11"/>
      <c r="T109" s="11"/>
      <c r="U109" s="11"/>
      <c r="V109" s="11"/>
      <c r="W109" s="12"/>
      <c r="X109" s="12"/>
      <c r="Y109" s="12"/>
      <c r="Z109" s="12"/>
      <c r="AA109" s="13">
        <v>10</v>
      </c>
      <c r="AB109" s="13">
        <v>20</v>
      </c>
      <c r="AC109" s="13"/>
      <c r="AD109" s="13">
        <v>3</v>
      </c>
      <c r="AE109" s="6">
        <f>G109+H109+I109+K109+L109+M109+O109+P109+Q109+S109+T109+U109+W109+X109+Y109+AA109+AB109+AC109</f>
        <v>30</v>
      </c>
      <c r="AF109" s="6">
        <f>PRODUCT(25*AG109)</f>
        <v>75</v>
      </c>
      <c r="AG109" s="14">
        <v>3</v>
      </c>
    </row>
    <row r="110" spans="1:33" ht="31.5" x14ac:dyDescent="0.35">
      <c r="A110" s="16">
        <v>2</v>
      </c>
      <c r="B110" s="1" t="s">
        <v>57</v>
      </c>
      <c r="C110" s="5" t="s">
        <v>181</v>
      </c>
      <c r="D110" s="66"/>
      <c r="E110" s="66">
        <v>6</v>
      </c>
      <c r="F110" s="67"/>
      <c r="G110" s="8"/>
      <c r="H110" s="8"/>
      <c r="I110" s="8"/>
      <c r="J110" s="8"/>
      <c r="K110" s="9"/>
      <c r="L110" s="9"/>
      <c r="M110" s="9"/>
      <c r="N110" s="9"/>
      <c r="O110" s="10"/>
      <c r="P110" s="10"/>
      <c r="Q110" s="10"/>
      <c r="R110" s="10"/>
      <c r="S110" s="11"/>
      <c r="T110" s="11"/>
      <c r="U110" s="11"/>
      <c r="V110" s="11"/>
      <c r="W110" s="12"/>
      <c r="X110" s="12"/>
      <c r="Y110" s="12"/>
      <c r="Z110" s="12"/>
      <c r="AA110" s="13"/>
      <c r="AB110" s="13">
        <v>30</v>
      </c>
      <c r="AC110" s="13"/>
      <c r="AD110" s="13">
        <v>3</v>
      </c>
      <c r="AE110" s="66">
        <f t="shared" ref="AE110:AE112" si="37">G110+H110+I110+K110+L110+M110+O110+P110+Q110+S110+T110+U110+W110+X110+Y110+AA110+AB110+AC110</f>
        <v>30</v>
      </c>
      <c r="AF110" s="66">
        <f t="shared" ref="AF110:AF112" si="38">PRODUCT(25*AG110)</f>
        <v>75</v>
      </c>
      <c r="AG110" s="14">
        <v>3</v>
      </c>
    </row>
    <row r="111" spans="1:33" ht="31.5" x14ac:dyDescent="0.35">
      <c r="A111" s="16">
        <v>3</v>
      </c>
      <c r="B111" s="1" t="s">
        <v>190</v>
      </c>
      <c r="C111" s="5" t="s">
        <v>156</v>
      </c>
      <c r="D111" s="66"/>
      <c r="E111" s="66">
        <v>5</v>
      </c>
      <c r="F111" s="67"/>
      <c r="G111" s="8"/>
      <c r="H111" s="8"/>
      <c r="I111" s="8"/>
      <c r="J111" s="8"/>
      <c r="K111" s="9"/>
      <c r="L111" s="9"/>
      <c r="M111" s="9"/>
      <c r="N111" s="9"/>
      <c r="O111" s="10"/>
      <c r="P111" s="10"/>
      <c r="Q111" s="10"/>
      <c r="R111" s="10"/>
      <c r="S111" s="11"/>
      <c r="T111" s="11"/>
      <c r="U111" s="11"/>
      <c r="V111" s="11"/>
      <c r="W111" s="115"/>
      <c r="X111" s="115">
        <v>24</v>
      </c>
      <c r="Y111" s="115">
        <v>6</v>
      </c>
      <c r="Z111" s="115">
        <v>3</v>
      </c>
      <c r="AA111" s="13"/>
      <c r="AB111" s="13"/>
      <c r="AC111" s="13"/>
      <c r="AD111" s="13"/>
      <c r="AE111" s="66">
        <f t="shared" si="37"/>
        <v>30</v>
      </c>
      <c r="AF111" s="66">
        <f t="shared" si="38"/>
        <v>75</v>
      </c>
      <c r="AG111" s="14">
        <v>3</v>
      </c>
    </row>
    <row r="112" spans="1:33" ht="31.5" x14ac:dyDescent="0.35">
      <c r="A112" s="16">
        <v>4</v>
      </c>
      <c r="B112" s="1" t="s">
        <v>108</v>
      </c>
      <c r="C112" s="5" t="s">
        <v>176</v>
      </c>
      <c r="D112" s="6"/>
      <c r="E112" s="6">
        <v>6</v>
      </c>
      <c r="F112" s="7"/>
      <c r="G112" s="8"/>
      <c r="H112" s="8"/>
      <c r="I112" s="8"/>
      <c r="J112" s="8"/>
      <c r="K112" s="9"/>
      <c r="L112" s="9"/>
      <c r="M112" s="9"/>
      <c r="N112" s="9"/>
      <c r="O112" s="10"/>
      <c r="P112" s="10"/>
      <c r="Q112" s="10"/>
      <c r="R112" s="10"/>
      <c r="S112" s="11"/>
      <c r="T112" s="11"/>
      <c r="U112" s="11"/>
      <c r="V112" s="11"/>
      <c r="W112" s="12"/>
      <c r="X112" s="12"/>
      <c r="Y112" s="12"/>
      <c r="Z112" s="12"/>
      <c r="AA112" s="13"/>
      <c r="AB112" s="13">
        <v>30</v>
      </c>
      <c r="AC112" s="13"/>
      <c r="AD112" s="13">
        <v>3</v>
      </c>
      <c r="AE112" s="6">
        <f t="shared" si="37"/>
        <v>30</v>
      </c>
      <c r="AF112" s="6">
        <f t="shared" si="38"/>
        <v>75</v>
      </c>
      <c r="AG112" s="14">
        <v>3</v>
      </c>
    </row>
    <row r="113" spans="1:34" x14ac:dyDescent="0.35">
      <c r="A113" s="152" t="s">
        <v>14</v>
      </c>
      <c r="B113" s="153"/>
      <c r="C113" s="6"/>
      <c r="D113" s="6"/>
      <c r="E113" s="6"/>
      <c r="F113" s="6"/>
      <c r="G113" s="45">
        <f>SUM(G115:G118)</f>
        <v>0</v>
      </c>
      <c r="H113" s="45">
        <f t="shared" ref="H113:AG113" si="39">SUM(H109:H112)</f>
        <v>0</v>
      </c>
      <c r="I113" s="45">
        <f t="shared" si="39"/>
        <v>0</v>
      </c>
      <c r="J113" s="45">
        <f t="shared" si="39"/>
        <v>0</v>
      </c>
      <c r="K113" s="45">
        <f t="shared" si="39"/>
        <v>0</v>
      </c>
      <c r="L113" s="45">
        <f t="shared" si="39"/>
        <v>0</v>
      </c>
      <c r="M113" s="45">
        <f t="shared" si="39"/>
        <v>0</v>
      </c>
      <c r="N113" s="45">
        <f t="shared" si="39"/>
        <v>0</v>
      </c>
      <c r="O113" s="45">
        <f t="shared" si="39"/>
        <v>0</v>
      </c>
      <c r="P113" s="45">
        <f t="shared" si="39"/>
        <v>0</v>
      </c>
      <c r="Q113" s="45">
        <f t="shared" si="39"/>
        <v>0</v>
      </c>
      <c r="R113" s="45">
        <f t="shared" si="39"/>
        <v>0</v>
      </c>
      <c r="S113" s="45">
        <f t="shared" si="39"/>
        <v>0</v>
      </c>
      <c r="T113" s="45">
        <f t="shared" si="39"/>
        <v>0</v>
      </c>
      <c r="U113" s="45">
        <f t="shared" si="39"/>
        <v>0</v>
      </c>
      <c r="V113" s="45">
        <f t="shared" si="39"/>
        <v>0</v>
      </c>
      <c r="W113" s="45">
        <f t="shared" si="39"/>
        <v>0</v>
      </c>
      <c r="X113" s="45">
        <f t="shared" si="39"/>
        <v>24</v>
      </c>
      <c r="Y113" s="45">
        <f t="shared" si="39"/>
        <v>6</v>
      </c>
      <c r="Z113" s="45">
        <f t="shared" si="39"/>
        <v>3</v>
      </c>
      <c r="AA113" s="45">
        <f t="shared" si="39"/>
        <v>10</v>
      </c>
      <c r="AB113" s="45">
        <f t="shared" si="39"/>
        <v>80</v>
      </c>
      <c r="AC113" s="45">
        <f t="shared" si="39"/>
        <v>0</v>
      </c>
      <c r="AD113" s="45">
        <f t="shared" si="39"/>
        <v>9</v>
      </c>
      <c r="AE113" s="45">
        <f t="shared" si="39"/>
        <v>120</v>
      </c>
      <c r="AF113" s="45">
        <f t="shared" si="39"/>
        <v>300</v>
      </c>
      <c r="AG113" s="45">
        <f t="shared" si="39"/>
        <v>12</v>
      </c>
    </row>
    <row r="114" spans="1:34" x14ac:dyDescent="0.35">
      <c r="A114" s="148" t="s">
        <v>78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</row>
    <row r="115" spans="1:34" ht="43.5" x14ac:dyDescent="0.35">
      <c r="A115" s="16">
        <v>1</v>
      </c>
      <c r="B115" s="1" t="s">
        <v>111</v>
      </c>
      <c r="C115" s="5" t="s">
        <v>177</v>
      </c>
      <c r="D115" s="6"/>
      <c r="E115" s="6">
        <v>6</v>
      </c>
      <c r="F115" s="7"/>
      <c r="G115" s="8"/>
      <c r="H115" s="8"/>
      <c r="I115" s="8"/>
      <c r="J115" s="8"/>
      <c r="K115" s="9"/>
      <c r="L115" s="9"/>
      <c r="M115" s="9"/>
      <c r="N115" s="9"/>
      <c r="O115" s="10"/>
      <c r="P115" s="10"/>
      <c r="Q115" s="10"/>
      <c r="R115" s="10"/>
      <c r="S115" s="11"/>
      <c r="T115" s="11"/>
      <c r="U115" s="11"/>
      <c r="V115" s="11"/>
      <c r="W115" s="12"/>
      <c r="X115" s="12"/>
      <c r="Y115" s="12"/>
      <c r="Z115" s="12"/>
      <c r="AA115" s="13">
        <v>15</v>
      </c>
      <c r="AB115" s="13">
        <v>15</v>
      </c>
      <c r="AC115" s="13"/>
      <c r="AD115" s="13">
        <v>3</v>
      </c>
      <c r="AE115" s="6">
        <f>G115+H115+I115+K115+L115+M115+O115+P115+Q115+S115+T115+U115+W115+X115+Y115+AA115+AB115+AC115</f>
        <v>30</v>
      </c>
      <c r="AF115" s="6">
        <f>PRODUCT(25*AG115)</f>
        <v>75</v>
      </c>
      <c r="AG115" s="14">
        <v>3</v>
      </c>
    </row>
    <row r="116" spans="1:34" ht="31.5" x14ac:dyDescent="0.35">
      <c r="A116" s="16">
        <v>2</v>
      </c>
      <c r="B116" s="1" t="s">
        <v>112</v>
      </c>
      <c r="C116" s="5" t="s">
        <v>180</v>
      </c>
      <c r="D116" s="66"/>
      <c r="E116" s="66">
        <v>6</v>
      </c>
      <c r="F116" s="67"/>
      <c r="G116" s="8"/>
      <c r="H116" s="8"/>
      <c r="I116" s="8"/>
      <c r="J116" s="8"/>
      <c r="K116" s="9"/>
      <c r="L116" s="9"/>
      <c r="M116" s="9"/>
      <c r="N116" s="9"/>
      <c r="O116" s="10"/>
      <c r="P116" s="10"/>
      <c r="Q116" s="10"/>
      <c r="R116" s="10"/>
      <c r="S116" s="11"/>
      <c r="T116" s="11"/>
      <c r="U116" s="11"/>
      <c r="V116" s="11"/>
      <c r="W116" s="12"/>
      <c r="X116" s="12"/>
      <c r="Y116" s="12"/>
      <c r="Z116" s="12"/>
      <c r="AA116" s="13">
        <v>30</v>
      </c>
      <c r="AB116" s="13"/>
      <c r="AC116" s="13"/>
      <c r="AD116" s="13">
        <v>3</v>
      </c>
      <c r="AE116" s="66">
        <f t="shared" ref="AE116:AE117" si="40">G116+H116+I116+K116+L116+M116+O116+P116+Q116+S116+T116+U116+W116+X116+Y116+AA116+AB116+AC116</f>
        <v>30</v>
      </c>
      <c r="AF116" s="66">
        <f t="shared" ref="AF116" si="41">PRODUCT(25*AG116)</f>
        <v>75</v>
      </c>
      <c r="AG116" s="14">
        <v>3</v>
      </c>
    </row>
    <row r="117" spans="1:34" ht="31.5" x14ac:dyDescent="0.35">
      <c r="A117" s="16">
        <v>3</v>
      </c>
      <c r="B117" s="1" t="s">
        <v>113</v>
      </c>
      <c r="C117" s="5" t="s">
        <v>157</v>
      </c>
      <c r="D117" s="6"/>
      <c r="E117" s="6">
        <v>5</v>
      </c>
      <c r="F117" s="7"/>
      <c r="G117" s="8"/>
      <c r="H117" s="8"/>
      <c r="I117" s="8"/>
      <c r="J117" s="8"/>
      <c r="K117" s="9"/>
      <c r="L117" s="9"/>
      <c r="M117" s="9"/>
      <c r="N117" s="9"/>
      <c r="O117" s="10"/>
      <c r="P117" s="10"/>
      <c r="Q117" s="10"/>
      <c r="R117" s="10"/>
      <c r="S117" s="11"/>
      <c r="T117" s="11"/>
      <c r="U117" s="11"/>
      <c r="V117" s="11"/>
      <c r="W117" s="12"/>
      <c r="X117" s="12">
        <v>30</v>
      </c>
      <c r="Y117" s="12"/>
      <c r="Z117" s="12">
        <v>3</v>
      </c>
      <c r="AA117" s="13"/>
      <c r="AB117" s="13"/>
      <c r="AC117" s="13"/>
      <c r="AD117" s="13"/>
      <c r="AE117" s="6">
        <f t="shared" si="40"/>
        <v>30</v>
      </c>
      <c r="AF117" s="6">
        <v>75</v>
      </c>
      <c r="AG117" s="14">
        <v>3</v>
      </c>
    </row>
    <row r="118" spans="1:34" ht="31.5" x14ac:dyDescent="0.35">
      <c r="A118" s="16">
        <v>4</v>
      </c>
      <c r="B118" s="1" t="s">
        <v>110</v>
      </c>
      <c r="C118" s="5" t="s">
        <v>158</v>
      </c>
      <c r="D118" s="6"/>
      <c r="E118" s="6">
        <v>6</v>
      </c>
      <c r="F118" s="7"/>
      <c r="G118" s="8"/>
      <c r="H118" s="8"/>
      <c r="I118" s="8"/>
      <c r="J118" s="8"/>
      <c r="K118" s="9"/>
      <c r="L118" s="9"/>
      <c r="M118" s="9"/>
      <c r="N118" s="9"/>
      <c r="O118" s="10"/>
      <c r="P118" s="10"/>
      <c r="Q118" s="10"/>
      <c r="R118" s="10"/>
      <c r="S118" s="11"/>
      <c r="T118" s="11"/>
      <c r="U118" s="11"/>
      <c r="V118" s="11"/>
      <c r="W118" s="12"/>
      <c r="X118" s="12"/>
      <c r="Y118" s="12"/>
      <c r="Z118" s="12"/>
      <c r="AA118" s="13"/>
      <c r="AB118" s="13">
        <v>30</v>
      </c>
      <c r="AC118" s="13"/>
      <c r="AD118" s="13">
        <v>3</v>
      </c>
      <c r="AE118" s="6">
        <f>G118+H118+I118+K118+L118+M118+O118+P118+Q118+S118+T118+U118+W118+X118+Y118+AA118+AB118+AC118</f>
        <v>30</v>
      </c>
      <c r="AF118" s="6">
        <f>PRODUCT(25*AG118)</f>
        <v>75</v>
      </c>
      <c r="AG118" s="14">
        <f>J118+N118+R118+V118+Z118+AD118</f>
        <v>3</v>
      </c>
    </row>
    <row r="119" spans="1:34" x14ac:dyDescent="0.35">
      <c r="A119" s="152" t="s">
        <v>14</v>
      </c>
      <c r="B119" s="153"/>
      <c r="C119" s="6"/>
      <c r="D119" s="6"/>
      <c r="E119" s="6"/>
      <c r="F119" s="6"/>
      <c r="G119" s="45">
        <f>SUM(G115:G118)</f>
        <v>0</v>
      </c>
      <c r="H119" s="45">
        <f t="shared" ref="H119:AG119" si="42">SUM(H115:H118)</f>
        <v>0</v>
      </c>
      <c r="I119" s="45">
        <f t="shared" si="42"/>
        <v>0</v>
      </c>
      <c r="J119" s="45">
        <f t="shared" si="42"/>
        <v>0</v>
      </c>
      <c r="K119" s="45">
        <f t="shared" si="42"/>
        <v>0</v>
      </c>
      <c r="L119" s="45">
        <f t="shared" si="42"/>
        <v>0</v>
      </c>
      <c r="M119" s="45">
        <f t="shared" si="42"/>
        <v>0</v>
      </c>
      <c r="N119" s="45">
        <f t="shared" si="42"/>
        <v>0</v>
      </c>
      <c r="O119" s="45">
        <f t="shared" si="42"/>
        <v>0</v>
      </c>
      <c r="P119" s="45">
        <f t="shared" si="42"/>
        <v>0</v>
      </c>
      <c r="Q119" s="45">
        <f t="shared" si="42"/>
        <v>0</v>
      </c>
      <c r="R119" s="45">
        <f t="shared" si="42"/>
        <v>0</v>
      </c>
      <c r="S119" s="45">
        <f t="shared" si="42"/>
        <v>0</v>
      </c>
      <c r="T119" s="45">
        <f t="shared" si="42"/>
        <v>0</v>
      </c>
      <c r="U119" s="45">
        <f t="shared" si="42"/>
        <v>0</v>
      </c>
      <c r="V119" s="45">
        <f t="shared" si="42"/>
        <v>0</v>
      </c>
      <c r="W119" s="45">
        <f t="shared" si="42"/>
        <v>0</v>
      </c>
      <c r="X119" s="45">
        <f t="shared" si="42"/>
        <v>30</v>
      </c>
      <c r="Y119" s="45">
        <f t="shared" si="42"/>
        <v>0</v>
      </c>
      <c r="Z119" s="45">
        <f t="shared" si="42"/>
        <v>3</v>
      </c>
      <c r="AA119" s="45">
        <f t="shared" si="42"/>
        <v>45</v>
      </c>
      <c r="AB119" s="45">
        <f t="shared" si="42"/>
        <v>45</v>
      </c>
      <c r="AC119" s="45">
        <f t="shared" si="42"/>
        <v>0</v>
      </c>
      <c r="AD119" s="45">
        <f t="shared" si="42"/>
        <v>9</v>
      </c>
      <c r="AE119" s="45">
        <f t="shared" si="42"/>
        <v>120</v>
      </c>
      <c r="AF119" s="45">
        <f t="shared" si="42"/>
        <v>300</v>
      </c>
      <c r="AG119" s="45">
        <f t="shared" si="42"/>
        <v>12</v>
      </c>
    </row>
    <row r="120" spans="1:34" x14ac:dyDescent="0.35">
      <c r="A120" s="52"/>
      <c r="B120" s="53"/>
      <c r="C120" s="6"/>
      <c r="D120" s="6"/>
      <c r="E120" s="6"/>
      <c r="F120" s="6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</row>
    <row r="121" spans="1:34" x14ac:dyDescent="0.35">
      <c r="A121" s="167" t="s">
        <v>35</v>
      </c>
      <c r="B121" s="168"/>
      <c r="C121" s="6"/>
      <c r="D121" s="6"/>
      <c r="E121" s="6"/>
      <c r="F121" s="6"/>
      <c r="G121" s="54">
        <f t="shared" ref="G121:U121" si="43">G21+G34+G55+G61+G87+G113</f>
        <v>164</v>
      </c>
      <c r="H121" s="54">
        <f t="shared" si="43"/>
        <v>290</v>
      </c>
      <c r="I121" s="54">
        <f t="shared" ca="1" si="43"/>
        <v>0</v>
      </c>
      <c r="J121" s="55">
        <f t="shared" si="43"/>
        <v>29</v>
      </c>
      <c r="K121" s="54">
        <f t="shared" ca="1" si="43"/>
        <v>135</v>
      </c>
      <c r="L121" s="54">
        <f t="shared" si="43"/>
        <v>260</v>
      </c>
      <c r="M121" s="54">
        <f t="shared" ca="1" si="43"/>
        <v>0</v>
      </c>
      <c r="N121" s="55">
        <f t="shared" si="43"/>
        <v>31</v>
      </c>
      <c r="O121" s="54">
        <f t="shared" ca="1" si="43"/>
        <v>130</v>
      </c>
      <c r="P121" s="54">
        <f t="shared" ca="1" si="43"/>
        <v>300</v>
      </c>
      <c r="Q121" s="54">
        <f t="shared" ca="1" si="43"/>
        <v>0</v>
      </c>
      <c r="R121" s="55">
        <f t="shared" si="43"/>
        <v>30</v>
      </c>
      <c r="S121" s="54">
        <f t="shared" ca="1" si="43"/>
        <v>55</v>
      </c>
      <c r="T121" s="54">
        <f t="shared" ca="1" si="43"/>
        <v>335</v>
      </c>
      <c r="U121" s="54">
        <f t="shared" ca="1" si="43"/>
        <v>0</v>
      </c>
      <c r="V121" s="55">
        <v>30</v>
      </c>
      <c r="W121" s="54">
        <f ca="1">W21+W34+W55+W61+W87+W113</f>
        <v>90</v>
      </c>
      <c r="X121" s="54">
        <f ca="1">X21+X34+X55+X61+X87+X113</f>
        <v>345</v>
      </c>
      <c r="Y121" s="54">
        <f ca="1">Y21+Y34+Y55+Y61+Y87+Y113</f>
        <v>0</v>
      </c>
      <c r="Z121" s="55">
        <v>31</v>
      </c>
      <c r="AA121" s="54">
        <f t="shared" ref="AA121:AG121" si="44">AA21+AA34+AA55+AA61+AA87+AA113</f>
        <v>25</v>
      </c>
      <c r="AB121" s="54">
        <f t="shared" si="44"/>
        <v>320</v>
      </c>
      <c r="AC121" s="54">
        <f t="shared" ca="1" si="44"/>
        <v>0</v>
      </c>
      <c r="AD121" s="55">
        <f t="shared" si="44"/>
        <v>29</v>
      </c>
      <c r="AE121" s="54">
        <f t="shared" si="44"/>
        <v>2419</v>
      </c>
      <c r="AF121" s="54">
        <f t="shared" si="44"/>
        <v>4634</v>
      </c>
      <c r="AG121" s="55">
        <f t="shared" si="44"/>
        <v>180</v>
      </c>
    </row>
    <row r="122" spans="1:34" x14ac:dyDescent="0.35">
      <c r="A122" s="56"/>
      <c r="B122" s="56"/>
      <c r="C122" s="56"/>
      <c r="D122" s="56"/>
      <c r="E122" s="56"/>
      <c r="F122" s="56"/>
      <c r="G122" s="57"/>
      <c r="H122" s="57"/>
      <c r="I122" s="57"/>
      <c r="J122" s="58"/>
      <c r="K122" s="57"/>
      <c r="L122" s="57"/>
      <c r="M122" s="57"/>
      <c r="N122" s="58"/>
      <c r="O122" s="57"/>
      <c r="P122" s="57"/>
      <c r="Q122" s="57"/>
      <c r="R122" s="58"/>
      <c r="S122" s="57"/>
      <c r="T122" s="57"/>
      <c r="U122" s="57"/>
      <c r="V122" s="58"/>
      <c r="W122" s="57"/>
      <c r="X122" s="57"/>
      <c r="Y122" s="57"/>
      <c r="Z122" s="58"/>
      <c r="AA122" s="57"/>
      <c r="AB122" s="57"/>
      <c r="AC122" s="57"/>
      <c r="AD122" s="58"/>
      <c r="AE122" s="57"/>
      <c r="AF122" s="57"/>
      <c r="AG122" s="58"/>
    </row>
    <row r="124" spans="1:34" s="59" customFormat="1" ht="15.5" x14ac:dyDescent="0.35">
      <c r="B124" s="116" t="s">
        <v>200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:34" x14ac:dyDescent="0.35">
      <c r="B125" s="90" t="s">
        <v>196</v>
      </c>
      <c r="C125" s="166" t="s">
        <v>197</v>
      </c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88"/>
    </row>
    <row r="126" spans="1:34" ht="44.25" customHeight="1" x14ac:dyDescent="0.35">
      <c r="B126" s="89" t="s">
        <v>198</v>
      </c>
      <c r="C126" s="163" t="s">
        <v>199</v>
      </c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</row>
    <row r="131" ht="14.5" customHeight="1" x14ac:dyDescent="0.35"/>
  </sheetData>
  <mergeCells count="52">
    <mergeCell ref="C126:AH126"/>
    <mergeCell ref="AE59:AE60"/>
    <mergeCell ref="AF59:AF60"/>
    <mergeCell ref="AG59:AG60"/>
    <mergeCell ref="A88:AG88"/>
    <mergeCell ref="C125:AG125"/>
    <mergeCell ref="A121:B121"/>
    <mergeCell ref="A119:B119"/>
    <mergeCell ref="A97:B97"/>
    <mergeCell ref="A98:AG98"/>
    <mergeCell ref="A107:B107"/>
    <mergeCell ref="A108:AG108"/>
    <mergeCell ref="A114:AG114"/>
    <mergeCell ref="A113:B113"/>
    <mergeCell ref="A85:B85"/>
    <mergeCell ref="A86:AG86"/>
    <mergeCell ref="A69:AG69"/>
    <mergeCell ref="A68:B68"/>
    <mergeCell ref="A87:B87"/>
    <mergeCell ref="A79:B79"/>
    <mergeCell ref="A80:AG80"/>
    <mergeCell ref="A55:B55"/>
    <mergeCell ref="A34:B34"/>
    <mergeCell ref="A56:AG56"/>
    <mergeCell ref="A61:B61"/>
    <mergeCell ref="A62:AG62"/>
    <mergeCell ref="AF6:AF8"/>
    <mergeCell ref="A22:AG22"/>
    <mergeCell ref="A13:A14"/>
    <mergeCell ref="A21:B21"/>
    <mergeCell ref="A35:AG35"/>
    <mergeCell ref="K7:N7"/>
    <mergeCell ref="G7:J7"/>
    <mergeCell ref="G6:N6"/>
    <mergeCell ref="O6:V6"/>
    <mergeCell ref="W6:AD6"/>
    <mergeCell ref="B124:AG124"/>
    <mergeCell ref="A1:AG1"/>
    <mergeCell ref="O7:R7"/>
    <mergeCell ref="S7:V7"/>
    <mergeCell ref="G5:AG5"/>
    <mergeCell ref="A5:F5"/>
    <mergeCell ref="B2:AG2"/>
    <mergeCell ref="AA7:AD7"/>
    <mergeCell ref="A6:A8"/>
    <mergeCell ref="B6:B8"/>
    <mergeCell ref="C6:C8"/>
    <mergeCell ref="AE6:AE8"/>
    <mergeCell ref="D6:F7"/>
    <mergeCell ref="A9:AG9"/>
    <mergeCell ref="W7:Z7"/>
    <mergeCell ref="AG6:AG8"/>
  </mergeCells>
  <phoneticPr fontId="0" type="noConversion"/>
  <printOptions horizontalCentered="1"/>
  <pageMargins left="0.25" right="0.25" top="0.75" bottom="0.75" header="0.3" footer="0.3"/>
  <pageSetup paperSize="9" scale="68" fitToHeight="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AEC9B40DFD62408AD0E9048F6CF60E" ma:contentTypeVersion="2" ma:contentTypeDescription="Utwórz nowy dokument." ma:contentTypeScope="" ma:versionID="dbb10123a126b267a3110f7effebc24a">
  <xsd:schema xmlns:xsd="http://www.w3.org/2001/XMLSchema" xmlns:xs="http://www.w3.org/2001/XMLSchema" xmlns:p="http://schemas.microsoft.com/office/2006/metadata/properties" xmlns:ns3="bdefa079-58fc-44ff-9153-095058b4932b" targetNamespace="http://schemas.microsoft.com/office/2006/metadata/properties" ma:root="true" ma:fieldsID="ead9e456946fcbaed8afb8712ebef5b0" ns3:_="">
    <xsd:import namespace="bdefa079-58fc-44ff-9153-095058b493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fa079-58fc-44ff-9153-095058b493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386738-8E60-41DE-9273-5E632BB93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efa079-58fc-44ff-9153-095058b493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CFDB5-3871-40BB-8379-3EC656406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1915B-F301-47CA-8950-2BDA5D132A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efa079-58fc-44ff-9153-095058b493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Plan studiów I stopnia</vt:lpstr>
      <vt:lpstr>Arkusz1</vt:lpstr>
      <vt:lpstr>'Plan studiów I stopnia'!Obszar_wydruku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Dell</cp:lastModifiedBy>
  <cp:lastPrinted>2019-11-13T08:38:34Z</cp:lastPrinted>
  <dcterms:created xsi:type="dcterms:W3CDTF">2010-12-06T08:38:47Z</dcterms:created>
  <dcterms:modified xsi:type="dcterms:W3CDTF">2020-10-27T08:51:33Z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0x01010044AEC9B40DFD62408AD0E9048F6CF60E</vt:lpwstr>
  </property>
</Properties>
</file>